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mc:AlternateContent xmlns:mc="http://schemas.openxmlformats.org/markup-compatibility/2006">
    <mc:Choice Requires="x15">
      <x15ac:absPath xmlns:x15ac="http://schemas.microsoft.com/office/spreadsheetml/2010/11/ac" url="\\192.168.0.12\ファイルサーバー\02_課専用\0160_長寿福祉課_専用\02  介護保険担当\介護保険【Ａ】\09介護保険事業所\居宅介護支援事業所\特定事業所集中減算\R05\1_前期\"/>
    </mc:Choice>
  </mc:AlternateContent>
  <xr:revisionPtr revIDLastSave="0" documentId="13_ncr:1_{FEB3651B-EA9D-41FD-BE35-A903D90E30B0}" xr6:coauthVersionLast="43" xr6:coauthVersionMax="43" xr10:uidLastSave="{00000000-0000-0000-0000-000000000000}"/>
  <bookViews>
    <workbookView xWindow="-120" yWindow="-120" windowWidth="20730" windowHeight="11160" xr2:uid="{00000000-000D-0000-FFFF-FFFF00000000}"/>
  </bookViews>
  <sheets>
    <sheet name="別紙１" sheetId="4" r:id="rId1"/>
    <sheet name="別紙2" sheetId="1" r:id="rId2"/>
    <sheet name="別紙１ (記入例)" sheetId="8" r:id="rId3"/>
    <sheet name="別紙2 (記入例)" sheetId="6" r:id="rId4"/>
  </sheets>
  <calcPr calcId="191029"/>
</workbook>
</file>

<file path=xl/calcChain.xml><?xml version="1.0" encoding="utf-8"?>
<calcChain xmlns="http://schemas.openxmlformats.org/spreadsheetml/2006/main">
  <c r="K9" i="4" l="1"/>
  <c r="M9" i="4" s="1"/>
  <c r="K10" i="4"/>
  <c r="M10" i="4" s="1"/>
  <c r="K11" i="4"/>
  <c r="M11" i="4"/>
  <c r="K12" i="4"/>
  <c r="M12" i="4" s="1"/>
  <c r="K13" i="4"/>
  <c r="M13" i="4" s="1"/>
  <c r="K14" i="4"/>
  <c r="M14" i="4" s="1"/>
  <c r="K15" i="4"/>
  <c r="M15" i="4"/>
  <c r="H67" i="4"/>
  <c r="I67" i="4" s="1"/>
  <c r="J67" i="4" s="1"/>
  <c r="H72" i="4"/>
  <c r="I72" i="4" s="1"/>
  <c r="J72" i="4" s="1"/>
  <c r="H74" i="4"/>
  <c r="I74" i="4" s="1"/>
  <c r="J74" i="4" s="1"/>
  <c r="K81" i="4"/>
  <c r="L81" i="4" s="1"/>
  <c r="M81" i="4"/>
  <c r="D4" i="1"/>
  <c r="E4" i="1"/>
  <c r="F4" i="1"/>
  <c r="G4" i="1"/>
  <c r="H4" i="1"/>
  <c r="I4" i="1"/>
  <c r="J5" i="1"/>
  <c r="J29" i="1" s="1"/>
  <c r="K5" i="1"/>
  <c r="J9" i="1"/>
  <c r="K9" i="1" s="1"/>
  <c r="J13" i="1"/>
  <c r="K13" i="1" s="1"/>
  <c r="J17" i="1"/>
  <c r="K17" i="1" s="1"/>
  <c r="J21" i="1"/>
  <c r="K21" i="1"/>
  <c r="J25" i="1"/>
  <c r="K25" i="1" s="1"/>
  <c r="D29" i="1"/>
  <c r="E29" i="1"/>
  <c r="F29" i="1"/>
  <c r="G29" i="1"/>
  <c r="H29" i="1"/>
  <c r="I29" i="1"/>
  <c r="K9" i="8"/>
  <c r="M9" i="8" s="1"/>
  <c r="K10" i="8"/>
  <c r="M10" i="8" s="1"/>
  <c r="K11" i="8"/>
  <c r="M11" i="8" s="1"/>
  <c r="K12" i="8"/>
  <c r="M12" i="8" s="1"/>
  <c r="K13" i="8"/>
  <c r="M13" i="8"/>
  <c r="M14" i="8"/>
  <c r="M15" i="8"/>
  <c r="H67" i="8"/>
  <c r="I67" i="8" s="1"/>
  <c r="J67" i="8" s="1"/>
  <c r="H72" i="8"/>
  <c r="I72" i="8"/>
  <c r="J72" i="8"/>
  <c r="H74" i="8"/>
  <c r="I74" i="8" s="1"/>
  <c r="J74" i="8" s="1"/>
  <c r="K81" i="8"/>
  <c r="M81" i="8" s="1"/>
  <c r="D29" i="6"/>
  <c r="E29" i="6"/>
  <c r="F29" i="6"/>
  <c r="G29" i="6"/>
  <c r="H29" i="6"/>
  <c r="I29" i="6"/>
  <c r="J29"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A9" authorId="0" shapeId="0" xr:uid="{00000000-0006-0000-0000-000001000000}">
      <text>
        <r>
          <rPr>
            <b/>
            <sz val="9"/>
            <rFont val="ＭＳ Ｐゴシック"/>
            <family val="3"/>
            <charset val="128"/>
          </rPr>
          <t>プルダウンから選択</t>
        </r>
        <r>
          <rPr>
            <sz val="9"/>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C9" authorId="0" shapeId="0" xr:uid="{00000000-0006-0000-0200-000001000000}">
      <text>
        <r>
          <rPr>
            <sz val="9"/>
            <rFont val="ＭＳ Ｐゴシック"/>
            <family val="3"/>
            <charset val="128"/>
          </rPr>
          <t>別紙２で「○」のついた法人について記入します</t>
        </r>
      </text>
    </comment>
    <comment ref="K9" authorId="0" shapeId="0" xr:uid="{00000000-0006-0000-0200-000002000000}">
      <text>
        <r>
          <rPr>
            <b/>
            <sz val="9"/>
            <rFont val="ＭＳ Ｐゴシック"/>
            <family val="3"/>
            <charset val="128"/>
          </rPr>
          <t>小数点以下を切り捨ててください</t>
        </r>
      </text>
    </comment>
    <comment ref="M9" authorId="0" shapeId="0" xr:uid="{00000000-0006-0000-0200-000003000000}">
      <text>
        <r>
          <rPr>
            <sz val="9"/>
            <rFont val="ＭＳ Ｐゴシック"/>
            <family val="3"/>
            <charset val="128"/>
          </rPr>
          <t>④＞③の場合に○をしてください</t>
        </r>
      </text>
    </comment>
    <comment ref="K10" authorId="0" shapeId="0" xr:uid="{00000000-0006-0000-0200-000004000000}">
      <text>
        <r>
          <rPr>
            <b/>
            <sz val="9"/>
            <rFont val="ＭＳ Ｐゴシック"/>
            <family val="3"/>
            <charset val="128"/>
          </rPr>
          <t>小数点以下を切り捨ててください</t>
        </r>
      </text>
    </comment>
    <comment ref="E19" authorId="0" shapeId="0" xr:uid="{00000000-0006-0000-0200-000005000000}">
      <text>
        <r>
          <rPr>
            <b/>
            <sz val="9"/>
            <rFont val="ＭＳ Ｐゴシック"/>
            <family val="3"/>
            <charset val="128"/>
          </rPr>
          <t xml:space="preserve">有の場合３へ
無の場合はここで終了です
</t>
        </r>
      </text>
    </comment>
    <comment ref="E28" authorId="0" shapeId="0" xr:uid="{00000000-0006-0000-0200-000006000000}">
      <text>
        <r>
          <rPr>
            <b/>
            <sz val="9"/>
            <rFont val="ＭＳ Ｐゴシック"/>
            <family val="3"/>
            <charset val="128"/>
          </rPr>
          <t>有の場合「減算の有無の判定を求める正当な理由の項目」へ
無の場合は県への届出をしてください</t>
        </r>
      </text>
    </comment>
    <comment ref="A37" authorId="0" shapeId="0" xr:uid="{00000000-0006-0000-0200-000007000000}">
      <text>
        <r>
          <rPr>
            <b/>
            <sz val="9"/>
            <rFont val="ＭＳ Ｐゴシック"/>
            <family val="3"/>
            <charset val="128"/>
          </rPr>
          <t>３で有の場合はいずれかに○をつけてください</t>
        </r>
      </text>
    </comment>
    <comment ref="A45" authorId="0" shapeId="0" xr:uid="{00000000-0006-0000-0200-000008000000}">
      <text>
        <r>
          <rPr>
            <b/>
            <sz val="9"/>
            <rFont val="ＭＳ Ｐゴシック"/>
            <family val="3"/>
            <charset val="128"/>
          </rPr>
          <t>「減算の有無の判定を求める正当な理由の項目」で○をしたもののみ記入してください
（本記入例では記入の参考とするためすべての項目に記入していますが、実際の書類では該当する項目のみの記入となります）</t>
        </r>
      </text>
    </comment>
    <comment ref="I55" authorId="0" shapeId="0" xr:uid="{00000000-0006-0000-0200-000009000000}">
      <text>
        <r>
          <rPr>
            <b/>
            <sz val="9"/>
            <rFont val="ＭＳ Ｐゴシック"/>
            <family val="3"/>
            <charset val="128"/>
          </rPr>
          <t>そのみなし事業所の請求実態の有無にかかわらず、実施区域内のみなし指定事業所の数を入力してください。</t>
        </r>
      </text>
    </comment>
    <comment ref="B67" authorId="0" shapeId="0" xr:uid="{00000000-0006-0000-0200-00000A000000}">
      <text>
        <r>
          <rPr>
            <sz val="9"/>
            <rFont val="ＭＳ Ｐゴシック"/>
            <family val="3"/>
            <charset val="128"/>
          </rPr>
          <t>給付管理票を作成している件数を記入してください（地域包括支援センターから受託している要支援者分は除く）</t>
        </r>
      </text>
    </comment>
    <comment ref="J67" authorId="0" shapeId="0" xr:uid="{00000000-0006-0000-0200-00000B000000}">
      <text>
        <r>
          <rPr>
            <b/>
            <sz val="9"/>
            <rFont val="ＭＳ Ｐゴシック"/>
            <family val="3"/>
            <charset val="128"/>
          </rPr>
          <t>各月の平均が２０件以下の場合、この欄に○が付されます</t>
        </r>
      </text>
    </comment>
    <comment ref="J74" authorId="0" shapeId="0" xr:uid="{00000000-0006-0000-0200-00000C000000}">
      <text>
        <r>
          <rPr>
            <b/>
            <sz val="9"/>
            <rFont val="ＭＳ Ｐゴシック"/>
            <family val="3"/>
            <charset val="128"/>
          </rPr>
          <t>各月のサービスごとの平均が１０件以下の場合、この欄に○が付されます</t>
        </r>
      </text>
    </comment>
    <comment ref="A78" authorId="0" shapeId="0" xr:uid="{00000000-0006-0000-0200-00000D000000}">
      <text>
        <r>
          <rPr>
            <b/>
            <sz val="9"/>
            <rFont val="ＭＳ Ｐゴシック"/>
            <family val="3"/>
            <charset val="128"/>
          </rPr>
          <t>別紙４に基づいて入力してください</t>
        </r>
      </text>
    </comment>
    <comment ref="C81" authorId="0" shapeId="0" xr:uid="{FA790D3B-A03B-428B-B59A-24D0F9D269C4}">
      <text>
        <r>
          <rPr>
            <sz val="9"/>
            <rFont val="ＭＳ Ｐゴシック"/>
            <family val="3"/>
            <charset val="128"/>
          </rPr>
          <t>別紙２で「○」のついた法人について記入します</t>
        </r>
      </text>
    </comment>
    <comment ref="K81" authorId="0" shapeId="0" xr:uid="{00000000-0006-0000-0200-00000F000000}">
      <text>
        <r>
          <rPr>
            <sz val="9"/>
            <rFont val="ＭＳ Ｐゴシック"/>
            <family val="3"/>
            <charset val="128"/>
          </rPr>
          <t>小数点以下を切り捨ててください</t>
        </r>
      </text>
    </comment>
    <comment ref="A90" authorId="0" shapeId="0" xr:uid="{00000000-0006-0000-0200-000010000000}">
      <text>
        <r>
          <rPr>
            <b/>
            <sz val="9"/>
            <rFont val="ＭＳ Ｐゴシック"/>
            <family val="3"/>
            <charset val="128"/>
          </rPr>
          <t xml:space="preserve">いずれかにチェックを付け、「届出の要否」欄を参照してください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A5" authorId="0" shapeId="0" xr:uid="{00000000-0006-0000-0300-000001000000}">
      <text>
        <r>
          <rPr>
            <b/>
            <sz val="9"/>
            <rFont val="ＭＳ Ｐゴシック"/>
            <family val="3"/>
            <charset val="128"/>
          </rPr>
          <t>一つの法人の複数の事業所にケアを依頼している場合</t>
        </r>
      </text>
    </comment>
    <comment ref="J5" authorId="0" shapeId="0" xr:uid="{00000000-0006-0000-0300-000002000000}">
      <text>
        <r>
          <rPr>
            <b/>
            <sz val="9"/>
            <rFont val="ＭＳ Ｐゴシック"/>
            <family val="3"/>
            <charset val="128"/>
          </rPr>
          <t>別紙１　１－④に転記してください</t>
        </r>
      </text>
    </comment>
    <comment ref="K5" authorId="0" shapeId="0" xr:uid="{00000000-0006-0000-0300-000003000000}">
      <text>
        <r>
          <rPr>
            <b/>
            <sz val="9"/>
            <rFont val="ＭＳ Ｐゴシック"/>
            <family val="3"/>
            <charset val="128"/>
          </rPr>
          <t>一番件数が多い法人に○をつけてください</t>
        </r>
      </text>
    </comment>
    <comment ref="D6" authorId="0" shapeId="0" xr:uid="{00000000-0006-0000-0300-000004000000}">
      <text>
        <r>
          <rPr>
            <b/>
            <sz val="9"/>
            <rFont val="ＭＳ Ｐゴシック"/>
            <family val="3"/>
            <charset val="128"/>
          </rPr>
          <t xml:space="preserve">一人の利用者が「訪問介護鳩山」と「訪問介護毛呂山」の両方を利用している場合、いずれか一つのみに計上します
</t>
        </r>
      </text>
    </comment>
    <comment ref="F7" authorId="0" shapeId="0" xr:uid="{00000000-0006-0000-0300-000005000000}">
      <text>
        <r>
          <rPr>
            <b/>
            <sz val="9"/>
            <rFont val="ＭＳ Ｐゴシック"/>
            <family val="3"/>
            <charset val="128"/>
          </rPr>
          <t>一人の利用者が（株）はとやまと（福）今宿会双方を利用している場合は、利用者数の多い「（株）はとやま」に計上します。</t>
        </r>
      </text>
    </comment>
    <comment ref="D29" authorId="0" shapeId="0" xr:uid="{00000000-0006-0000-0300-000006000000}">
      <text>
        <r>
          <rPr>
            <b/>
            <sz val="9"/>
            <rFont val="ＭＳ Ｐゴシック"/>
            <family val="3"/>
            <charset val="128"/>
          </rPr>
          <t>合計を記入してください</t>
        </r>
      </text>
    </comment>
    <comment ref="J29" authorId="0" shapeId="0" xr:uid="{00000000-0006-0000-0300-000007000000}">
      <text>
        <r>
          <rPr>
            <b/>
            <sz val="9"/>
            <rFont val="ＭＳ Ｐゴシック"/>
            <family val="3"/>
            <charset val="128"/>
          </rPr>
          <t>別紙１の１－②に転記してください。</t>
        </r>
      </text>
    </comment>
  </commentList>
</comments>
</file>

<file path=xl/sharedStrings.xml><?xml version="1.0" encoding="utf-8"?>
<sst xmlns="http://schemas.openxmlformats.org/spreadsheetml/2006/main" count="334" uniqueCount="145">
  <si>
    <t>事業所番号</t>
    <rPh sb="0" eb="3">
      <t>ジギョウショ</t>
    </rPh>
    <rPh sb="3" eb="5">
      <t>バンゴウ</t>
    </rPh>
    <phoneticPr fontId="2"/>
  </si>
  <si>
    <t>事業所名</t>
    <rPh sb="0" eb="3">
      <t>ジギョウショ</t>
    </rPh>
    <rPh sb="3" eb="4">
      <t>メイ</t>
    </rPh>
    <phoneticPr fontId="2"/>
  </si>
  <si>
    <t>サービス</t>
    <phoneticPr fontId="2"/>
  </si>
  <si>
    <t>法人名</t>
    <rPh sb="0" eb="2">
      <t>ホウジン</t>
    </rPh>
    <rPh sb="2" eb="3">
      <t>メイ</t>
    </rPh>
    <phoneticPr fontId="2"/>
  </si>
  <si>
    <t>代表者名</t>
    <rPh sb="0" eb="3">
      <t>ダイヒョウシャ</t>
    </rPh>
    <rPh sb="3" eb="4">
      <t>メイ</t>
    </rPh>
    <phoneticPr fontId="2"/>
  </si>
  <si>
    <t>住所</t>
    <rPh sb="0" eb="2">
      <t>ジュウショ</t>
    </rPh>
    <phoneticPr fontId="2"/>
  </si>
  <si>
    <t>全体月計</t>
    <rPh sb="0" eb="2">
      <t>ゼンタイ</t>
    </rPh>
    <rPh sb="2" eb="3">
      <t>ゲツ</t>
    </rPh>
    <rPh sb="3" eb="4">
      <t>ケイ</t>
    </rPh>
    <phoneticPr fontId="2"/>
  </si>
  <si>
    <t>訪問介護</t>
    <rPh sb="0" eb="2">
      <t>ホウモン</t>
    </rPh>
    <rPh sb="2" eb="4">
      <t>カイゴ</t>
    </rPh>
    <phoneticPr fontId="2"/>
  </si>
  <si>
    <t>福祉用具貸与</t>
    <rPh sb="0" eb="2">
      <t>フクシ</t>
    </rPh>
    <rPh sb="2" eb="4">
      <t>ヨウグ</t>
    </rPh>
    <rPh sb="4" eb="6">
      <t>タイヨ</t>
    </rPh>
    <phoneticPr fontId="2"/>
  </si>
  <si>
    <t>担当者名</t>
    <rPh sb="0" eb="4">
      <t>タントウシャメイ</t>
    </rPh>
    <phoneticPr fontId="2"/>
  </si>
  <si>
    <t>電話</t>
    <rPh sb="0" eb="2">
      <t>デンワ</t>
    </rPh>
    <phoneticPr fontId="2"/>
  </si>
  <si>
    <t>有</t>
    <rPh sb="0" eb="1">
      <t>ア</t>
    </rPh>
    <phoneticPr fontId="2"/>
  </si>
  <si>
    <t>無</t>
    <rPh sb="0" eb="1">
      <t>ナ</t>
    </rPh>
    <phoneticPr fontId="2"/>
  </si>
  <si>
    <t>・</t>
    <phoneticPr fontId="2"/>
  </si>
  <si>
    <t>サービスごとの紹介率計算内訳書</t>
    <rPh sb="7" eb="9">
      <t>ショウカイ</t>
    </rPh>
    <rPh sb="9" eb="10">
      <t>リツ</t>
    </rPh>
    <rPh sb="10" eb="12">
      <t>ケイサン</t>
    </rPh>
    <rPh sb="12" eb="15">
      <t>ウチワケショ</t>
    </rPh>
    <phoneticPr fontId="2"/>
  </si>
  <si>
    <t>別紙１</t>
    <rPh sb="0" eb="2">
      <t>ベッシ</t>
    </rPh>
    <phoneticPr fontId="2"/>
  </si>
  <si>
    <t>最高法人計</t>
    <rPh sb="0" eb="2">
      <t>サイコウ</t>
    </rPh>
    <rPh sb="2" eb="4">
      <t>ホウジン</t>
    </rPh>
    <rPh sb="4" eb="5">
      <t>ケイ</t>
    </rPh>
    <phoneticPr fontId="2"/>
  </si>
  <si>
    <t>②</t>
    <phoneticPr fontId="2"/>
  </si>
  <si>
    <t>④</t>
    <phoneticPr fontId="2"/>
  </si>
  <si>
    <t>※　同一法人で同一サービスを展開している複数の事業所を利用している利用者がいる場合には、いずれか一方の事業所分のみを計上してください。</t>
    <rPh sb="2" eb="4">
      <t>ドウイツ</t>
    </rPh>
    <rPh sb="4" eb="6">
      <t>ホウジン</t>
    </rPh>
    <rPh sb="7" eb="9">
      <t>ドウイツ</t>
    </rPh>
    <rPh sb="14" eb="16">
      <t>テンカイ</t>
    </rPh>
    <rPh sb="20" eb="22">
      <t>フクスウ</t>
    </rPh>
    <rPh sb="23" eb="26">
      <t>ジギョウショ</t>
    </rPh>
    <rPh sb="27" eb="29">
      <t>リヨウ</t>
    </rPh>
    <rPh sb="33" eb="36">
      <t>リヨウシャ</t>
    </rPh>
    <rPh sb="39" eb="41">
      <t>バアイ</t>
    </rPh>
    <rPh sb="48" eb="50">
      <t>イッポウ</t>
    </rPh>
    <rPh sb="51" eb="54">
      <t>ジギョウショ</t>
    </rPh>
    <rPh sb="54" eb="55">
      <t>ブン</t>
    </rPh>
    <rPh sb="58" eb="60">
      <t>ケイジョウ</t>
    </rPh>
    <phoneticPr fontId="2"/>
  </si>
  <si>
    <t>合計(①)</t>
    <rPh sb="0" eb="2">
      <t>ゴウケイ</t>
    </rPh>
    <phoneticPr fontId="2"/>
  </si>
  <si>
    <t xml:space="preserve"> </t>
    <phoneticPr fontId="2"/>
  </si>
  <si>
    <t>計</t>
    <rPh sb="0" eb="1">
      <t>ケイ</t>
    </rPh>
    <phoneticPr fontId="2"/>
  </si>
  <si>
    <t>最高法人</t>
    <rPh sb="0" eb="2">
      <t>サイコウ</t>
    </rPh>
    <rPh sb="2" eb="4">
      <t>ホウジン</t>
    </rPh>
    <phoneticPr fontId="2"/>
  </si>
  <si>
    <t>平均(①/6)</t>
    <rPh sb="0" eb="2">
      <t>ヘイキン</t>
    </rPh>
    <phoneticPr fontId="2"/>
  </si>
  <si>
    <t>　　　別法人で同一サービスの複数の事業所を利用している利用者がいる場合は、位置づけているケアプラン数が多い法人の方に計上してください。</t>
    <rPh sb="3" eb="6">
      <t>ベツホウジン</t>
    </rPh>
    <rPh sb="7" eb="9">
      <t>ドウイツ</t>
    </rPh>
    <rPh sb="14" eb="16">
      <t>フクスウ</t>
    </rPh>
    <rPh sb="17" eb="20">
      <t>ジギョウショ</t>
    </rPh>
    <rPh sb="21" eb="23">
      <t>リヨウ</t>
    </rPh>
    <rPh sb="27" eb="30">
      <t>リヨウシャ</t>
    </rPh>
    <rPh sb="33" eb="35">
      <t>バアイ</t>
    </rPh>
    <rPh sb="37" eb="39">
      <t>イチ</t>
    </rPh>
    <rPh sb="49" eb="50">
      <t>スウ</t>
    </rPh>
    <rPh sb="51" eb="52">
      <t>オオ</t>
    </rPh>
    <rPh sb="53" eb="55">
      <t>ホウジン</t>
    </rPh>
    <rPh sb="56" eb="57">
      <t>ホウ</t>
    </rPh>
    <rPh sb="58" eb="60">
      <t>ケイジョウ</t>
    </rPh>
    <phoneticPr fontId="2"/>
  </si>
  <si>
    <t>別紙２</t>
    <rPh sb="0" eb="2">
      <t>ベッシ</t>
    </rPh>
    <phoneticPr fontId="2"/>
  </si>
  <si>
    <t>サービス種類（　　　　　　　　　　　　　　　　　　）</t>
    <rPh sb="4" eb="6">
      <t>シュルイ</t>
    </rPh>
    <phoneticPr fontId="2"/>
  </si>
  <si>
    <t>記入例（別紙２）</t>
    <rPh sb="0" eb="2">
      <t>キニュウ</t>
    </rPh>
    <rPh sb="2" eb="3">
      <t>レイ</t>
    </rPh>
    <rPh sb="4" eb="6">
      <t>ベッシ</t>
    </rPh>
    <phoneticPr fontId="2"/>
  </si>
  <si>
    <t>○</t>
    <phoneticPr fontId="2"/>
  </si>
  <si>
    <t>→②</t>
    <phoneticPr fontId="2"/>
  </si>
  <si>
    <t>サービス種類（訪問介護　　　　　　　　　　　　　）</t>
    <rPh sb="4" eb="6">
      <t>シュルイ</t>
    </rPh>
    <rPh sb="7" eb="9">
      <t>ホウモン</t>
    </rPh>
    <rPh sb="9" eb="11">
      <t>カイゴ</t>
    </rPh>
    <phoneticPr fontId="2"/>
  </si>
  <si>
    <t>80％超過</t>
    <rPh sb="3" eb="5">
      <t>チョウカ</t>
    </rPh>
    <phoneticPr fontId="2"/>
  </si>
  <si>
    <t>80％件数</t>
    <rPh sb="3" eb="5">
      <t>ケンスウ</t>
    </rPh>
    <phoneticPr fontId="2"/>
  </si>
  <si>
    <t>③(②×0.8)</t>
    <phoneticPr fontId="2"/>
  </si>
  <si>
    <t>左のうちみなし
指定事業所数</t>
    <rPh sb="0" eb="1">
      <t>ヒダリ</t>
    </rPh>
    <rPh sb="8" eb="10">
      <t>シテイ</t>
    </rPh>
    <rPh sb="10" eb="13">
      <t>ジギョウショ</t>
    </rPh>
    <rPh sb="13" eb="14">
      <t>スウ</t>
    </rPh>
    <phoneticPr fontId="2"/>
  </si>
  <si>
    <t>１　紹介率最高法人を位置づけた居宅サービス計画の数の占める割合</t>
    <rPh sb="2" eb="4">
      <t>ショウカイ</t>
    </rPh>
    <rPh sb="4" eb="5">
      <t>リツ</t>
    </rPh>
    <rPh sb="5" eb="7">
      <t>サイコウ</t>
    </rPh>
    <rPh sb="7" eb="9">
      <t>ホウジン</t>
    </rPh>
    <rPh sb="10" eb="12">
      <t>イチ</t>
    </rPh>
    <rPh sb="15" eb="17">
      <t>キョタク</t>
    </rPh>
    <rPh sb="21" eb="23">
      <t>ケイカク</t>
    </rPh>
    <rPh sb="24" eb="25">
      <t>カズ</t>
    </rPh>
    <rPh sb="26" eb="27">
      <t>シ</t>
    </rPh>
    <rPh sb="29" eb="31">
      <t>ワリアイ</t>
    </rPh>
    <phoneticPr fontId="2"/>
  </si>
  <si>
    <t>２　紹介率最高法人への集中割合が８０％を超えるサービスの有無</t>
    <rPh sb="2" eb="4">
      <t>ショウカイ</t>
    </rPh>
    <rPh sb="4" eb="5">
      <t>リツ</t>
    </rPh>
    <rPh sb="5" eb="7">
      <t>サイコウ</t>
    </rPh>
    <rPh sb="7" eb="9">
      <t>ホウジン</t>
    </rPh>
    <rPh sb="11" eb="13">
      <t>シュウチュウ</t>
    </rPh>
    <rPh sb="13" eb="15">
      <t>ワリアイ</t>
    </rPh>
    <rPh sb="20" eb="21">
      <t>コ</t>
    </rPh>
    <rPh sb="28" eb="30">
      <t>ウム</t>
    </rPh>
    <phoneticPr fontId="2"/>
  </si>
  <si>
    <t>３　紹介率最高法人への集中割合が８０％を超える正当な理由の有無</t>
    <rPh sb="23" eb="25">
      <t>セイトウ</t>
    </rPh>
    <rPh sb="26" eb="28">
      <t>リユウ</t>
    </rPh>
    <rPh sb="29" eb="31">
      <t>ウム</t>
    </rPh>
    <phoneticPr fontId="2"/>
  </si>
  <si>
    <t>　　　　減算の有無の判定を求める正当な理由の項目</t>
    <rPh sb="4" eb="6">
      <t>ゲンサン</t>
    </rPh>
    <rPh sb="7" eb="9">
      <t>ウム</t>
    </rPh>
    <rPh sb="10" eb="12">
      <t>ハンテイ</t>
    </rPh>
    <rPh sb="13" eb="14">
      <t>モト</t>
    </rPh>
    <rPh sb="16" eb="18">
      <t>セイトウ</t>
    </rPh>
    <rPh sb="19" eb="21">
      <t>リユウ</t>
    </rPh>
    <rPh sb="22" eb="24">
      <t>コウモク</t>
    </rPh>
    <phoneticPr fontId="2"/>
  </si>
  <si>
    <t xml:space="preserve">（１）　居宅介護支援事業所の通常の事業の実施地域に訪問介護サービス等が各事業所でみた場合に５事業所未満である
</t>
    <phoneticPr fontId="2"/>
  </si>
  <si>
    <t>チェック欄</t>
    <rPh sb="4" eb="5">
      <t>ラン</t>
    </rPh>
    <phoneticPr fontId="2"/>
  </si>
  <si>
    <t>正当な理由の判定項目</t>
    <rPh sb="0" eb="2">
      <t>セイトウ</t>
    </rPh>
    <rPh sb="3" eb="5">
      <t>リユウ</t>
    </rPh>
    <rPh sb="6" eb="8">
      <t>ハンテイ</t>
    </rPh>
    <rPh sb="8" eb="10">
      <t>コウモク</t>
    </rPh>
    <phoneticPr fontId="2"/>
  </si>
  <si>
    <t>（２）　特別地域居宅介護支援加算を受けている</t>
    <phoneticPr fontId="2"/>
  </si>
  <si>
    <t>（３）　判定期間の１月当たりの平均居宅サービス計画件数が２０件以下である</t>
    <phoneticPr fontId="2"/>
  </si>
  <si>
    <t>（４）　対象サービスを位置づけているプランがサービス種類ごとでみた場合に１ヶ月あたりの平均で１０件以下である</t>
    <phoneticPr fontId="2"/>
  </si>
  <si>
    <t>　　　　３へ進んでください。</t>
    <rPh sb="6" eb="7">
      <t>スス</t>
    </rPh>
    <phoneticPr fontId="2"/>
  </si>
  <si>
    <t>　　　　</t>
    <phoneticPr fontId="2"/>
  </si>
  <si>
    <t>　　　　届出は不要です。本紙及び別紙２を事業所において２年間保存してください。</t>
    <rPh sb="4" eb="6">
      <t>トドケデ</t>
    </rPh>
    <rPh sb="7" eb="9">
      <t>フヨウ</t>
    </rPh>
    <phoneticPr fontId="2"/>
  </si>
  <si>
    <t>　※　２が【有】の場合</t>
    <rPh sb="6" eb="7">
      <t>ユウ</t>
    </rPh>
    <rPh sb="9" eb="11">
      <t>バアイ</t>
    </rPh>
    <phoneticPr fontId="2"/>
  </si>
  <si>
    <t>　※　２が【無】の場合</t>
    <rPh sb="6" eb="7">
      <t>ム</t>
    </rPh>
    <rPh sb="9" eb="11">
      <t>バアイ</t>
    </rPh>
    <phoneticPr fontId="2"/>
  </si>
  <si>
    <t>　※　３が有の場合</t>
    <rPh sb="5" eb="6">
      <t>ユウ</t>
    </rPh>
    <rPh sb="7" eb="9">
      <t>バアイ</t>
    </rPh>
    <phoneticPr fontId="2"/>
  </si>
  <si>
    <t>　※　３が無の場合</t>
    <rPh sb="5" eb="6">
      <t>ム</t>
    </rPh>
    <rPh sb="7" eb="9">
      <t>バアイ</t>
    </rPh>
    <phoneticPr fontId="2"/>
  </si>
  <si>
    <t>　　　　次ページ「減算の有無の判定を求める正当な理由の項目」にチェックを付して各項目の詳細な計算を示してください。</t>
    <rPh sb="4" eb="5">
      <t>ツギ</t>
    </rPh>
    <rPh sb="36" eb="37">
      <t>フ</t>
    </rPh>
    <rPh sb="39" eb="42">
      <t>カクコウモク</t>
    </rPh>
    <rPh sb="43" eb="45">
      <t>ショウサイ</t>
    </rPh>
    <rPh sb="46" eb="48">
      <t>ケイサン</t>
    </rPh>
    <rPh sb="49" eb="50">
      <t>シメ</t>
    </rPh>
    <phoneticPr fontId="2"/>
  </si>
  <si>
    <t>（６）　その他の「正当な理由」</t>
    <phoneticPr fontId="2"/>
  </si>
  <si>
    <r>
      <rPr>
        <u/>
        <sz val="11"/>
        <rFont val="ＭＳ Ｐゴシック"/>
        <family val="3"/>
        <charset val="128"/>
      </rPr>
      <t>正当な理由（１）関係</t>
    </r>
    <r>
      <rPr>
        <sz val="11"/>
        <rFont val="ＭＳ Ｐゴシック"/>
        <family val="3"/>
        <charset val="128"/>
      </rPr>
      <t xml:space="preserve"> 　　事業所の実施区域の状況</t>
    </r>
    <rPh sb="0" eb="2">
      <t>セイトウ</t>
    </rPh>
    <rPh sb="3" eb="5">
      <t>リユウ</t>
    </rPh>
    <rPh sb="8" eb="10">
      <t>カンケイ</t>
    </rPh>
    <rPh sb="13" eb="16">
      <t>ジギョウショ</t>
    </rPh>
    <rPh sb="17" eb="19">
      <t>ジッシ</t>
    </rPh>
    <rPh sb="19" eb="21">
      <t>クイキ</t>
    </rPh>
    <rPh sb="22" eb="24">
      <t>ジョウキョウ</t>
    </rPh>
    <phoneticPr fontId="2"/>
  </si>
  <si>
    <t>通常の実施区域
（市町村名等を記入）</t>
    <rPh sb="0" eb="2">
      <t>ツウジョウ</t>
    </rPh>
    <rPh sb="3" eb="5">
      <t>ジッシ</t>
    </rPh>
    <rPh sb="5" eb="7">
      <t>クイキ</t>
    </rPh>
    <rPh sb="9" eb="12">
      <t>シチョウソン</t>
    </rPh>
    <rPh sb="12" eb="13">
      <t>メイ</t>
    </rPh>
    <rPh sb="13" eb="14">
      <t>トウ</t>
    </rPh>
    <rPh sb="15" eb="17">
      <t>キニュウ</t>
    </rPh>
    <phoneticPr fontId="2"/>
  </si>
  <si>
    <t>事業所数</t>
    <rPh sb="0" eb="3">
      <t>ジギョウショ</t>
    </rPh>
    <rPh sb="3" eb="4">
      <t>スウ</t>
    </rPh>
    <phoneticPr fontId="2"/>
  </si>
  <si>
    <t>サービス
種類</t>
    <rPh sb="5" eb="7">
      <t>シュルイ</t>
    </rPh>
    <phoneticPr fontId="2"/>
  </si>
  <si>
    <t>みなし
指定の
ない
サービス</t>
    <rPh sb="4" eb="6">
      <t>シテイ</t>
    </rPh>
    <phoneticPr fontId="2"/>
  </si>
  <si>
    <t>みなし
指定の
ある
サービス</t>
    <rPh sb="4" eb="6">
      <t>シテイ</t>
    </rPh>
    <phoneticPr fontId="2"/>
  </si>
  <si>
    <r>
      <rPr>
        <u/>
        <sz val="11"/>
        <rFont val="ＭＳ Ｐゴシック"/>
        <family val="3"/>
        <charset val="128"/>
      </rPr>
      <t>正当な理由（２）関係</t>
    </r>
    <r>
      <rPr>
        <sz val="11"/>
        <rFont val="ＭＳ Ｐゴシック"/>
        <family val="3"/>
        <charset val="128"/>
      </rPr>
      <t>　　特別地域居宅介護支援加算の有無</t>
    </r>
    <rPh sb="0" eb="2">
      <t>セイトウ</t>
    </rPh>
    <rPh sb="3" eb="5">
      <t>リユウ</t>
    </rPh>
    <rPh sb="8" eb="10">
      <t>カンケイ</t>
    </rPh>
    <rPh sb="12" eb="14">
      <t>トクベツ</t>
    </rPh>
    <rPh sb="14" eb="16">
      <t>チイキ</t>
    </rPh>
    <rPh sb="16" eb="18">
      <t>キョタク</t>
    </rPh>
    <rPh sb="18" eb="20">
      <t>カイゴ</t>
    </rPh>
    <rPh sb="20" eb="22">
      <t>シエン</t>
    </rPh>
    <rPh sb="22" eb="24">
      <t>カサン</t>
    </rPh>
    <rPh sb="25" eb="27">
      <t>ウム</t>
    </rPh>
    <phoneticPr fontId="2"/>
  </si>
  <si>
    <t>【以下の項目は上記表にてチェックした項目のみ記入してください】</t>
    <rPh sb="1" eb="3">
      <t>イカ</t>
    </rPh>
    <rPh sb="4" eb="6">
      <t>コウモク</t>
    </rPh>
    <rPh sb="7" eb="9">
      <t>ジョウキ</t>
    </rPh>
    <rPh sb="9" eb="10">
      <t>ヒョウ</t>
    </rPh>
    <rPh sb="18" eb="20">
      <t>コウモク</t>
    </rPh>
    <rPh sb="22" eb="24">
      <t>キニュウ</t>
    </rPh>
    <phoneticPr fontId="2"/>
  </si>
  <si>
    <r>
      <rPr>
        <u/>
        <sz val="11"/>
        <rFont val="ＭＳ Ｐゴシック"/>
        <family val="3"/>
        <charset val="128"/>
      </rPr>
      <t>正当な理由（３）関係</t>
    </r>
    <r>
      <rPr>
        <sz val="11"/>
        <rFont val="ＭＳ Ｐゴシック"/>
        <family val="3"/>
        <charset val="128"/>
      </rPr>
      <t>　　判定期間における居宅サービス計画数</t>
    </r>
    <rPh sb="0" eb="2">
      <t>セイトウ</t>
    </rPh>
    <rPh sb="3" eb="5">
      <t>リユウ</t>
    </rPh>
    <rPh sb="8" eb="10">
      <t>カンケイ</t>
    </rPh>
    <rPh sb="12" eb="14">
      <t>ハンテイ</t>
    </rPh>
    <rPh sb="14" eb="16">
      <t>キカン</t>
    </rPh>
    <rPh sb="20" eb="22">
      <t>キョタク</t>
    </rPh>
    <rPh sb="26" eb="28">
      <t>ケイカク</t>
    </rPh>
    <rPh sb="28" eb="29">
      <t>カズ</t>
    </rPh>
    <phoneticPr fontId="2"/>
  </si>
  <si>
    <t>２０件以下</t>
    <rPh sb="2" eb="3">
      <t>ケン</t>
    </rPh>
    <rPh sb="3" eb="5">
      <t>イカ</t>
    </rPh>
    <phoneticPr fontId="2"/>
  </si>
  <si>
    <t>１０件以下</t>
    <rPh sb="2" eb="3">
      <t>ケン</t>
    </rPh>
    <rPh sb="3" eb="5">
      <t>イカ</t>
    </rPh>
    <phoneticPr fontId="2"/>
  </si>
  <si>
    <t>集中割合が８０％
を超過したサービス名称</t>
    <rPh sb="0" eb="2">
      <t>シュウチュウ</t>
    </rPh>
    <rPh sb="2" eb="4">
      <t>ワリアイ</t>
    </rPh>
    <rPh sb="10" eb="12">
      <t>チョウカ</t>
    </rPh>
    <rPh sb="18" eb="20">
      <t>メイショウ</t>
    </rPh>
    <phoneticPr fontId="2"/>
  </si>
  <si>
    <t>判定期間各月の
計画件数</t>
    <rPh sb="0" eb="2">
      <t>ハンテイ</t>
    </rPh>
    <rPh sb="2" eb="4">
      <t>キカン</t>
    </rPh>
    <rPh sb="4" eb="6">
      <t>カクツキ</t>
    </rPh>
    <rPh sb="8" eb="10">
      <t>ケイカク</t>
    </rPh>
    <rPh sb="10" eb="12">
      <t>ケンスウ</t>
    </rPh>
    <phoneticPr fontId="2"/>
  </si>
  <si>
    <r>
      <rPr>
        <u/>
        <sz val="11"/>
        <rFont val="ＭＳ Ｐゴシック"/>
        <family val="3"/>
        <charset val="128"/>
      </rPr>
      <t>正当な理由（４）関係</t>
    </r>
    <r>
      <rPr>
        <sz val="11"/>
        <rFont val="ＭＳ Ｐゴシック"/>
        <family val="3"/>
        <charset val="128"/>
      </rPr>
      <t>　　判定期間におけるサービス種類ごとのプラン件数</t>
    </r>
    <rPh sb="0" eb="2">
      <t>セイトウ</t>
    </rPh>
    <rPh sb="3" eb="5">
      <t>リユウ</t>
    </rPh>
    <rPh sb="8" eb="10">
      <t>カンケイ</t>
    </rPh>
    <rPh sb="12" eb="14">
      <t>ハンテイ</t>
    </rPh>
    <rPh sb="14" eb="16">
      <t>キカン</t>
    </rPh>
    <rPh sb="24" eb="26">
      <t>シュルイ</t>
    </rPh>
    <rPh sb="32" eb="34">
      <t>ケンスウ</t>
    </rPh>
    <phoneticPr fontId="2"/>
  </si>
  <si>
    <r>
      <t>居宅サービス計画のうち</t>
    </r>
    <r>
      <rPr>
        <u/>
        <sz val="11"/>
        <rFont val="ＭＳ Ｐゴシック"/>
        <family val="3"/>
        <charset val="128"/>
      </rPr>
      <t>　（サービス名）　</t>
    </r>
    <r>
      <rPr>
        <sz val="11"/>
        <rFont val="ＭＳ Ｐゴシック"/>
        <family val="3"/>
        <charset val="128"/>
      </rPr>
      <t>を計画した数</t>
    </r>
    <rPh sb="0" eb="2">
      <t>キョタク</t>
    </rPh>
    <rPh sb="6" eb="8">
      <t>ケイカク</t>
    </rPh>
    <rPh sb="17" eb="18">
      <t>メイ</t>
    </rPh>
    <rPh sb="21" eb="23">
      <t>ケイカク</t>
    </rPh>
    <rPh sb="25" eb="26">
      <t>カズ</t>
    </rPh>
    <phoneticPr fontId="2"/>
  </si>
  <si>
    <t>４　届出の要否</t>
    <rPh sb="2" eb="4">
      <t>トドケデ</t>
    </rPh>
    <rPh sb="5" eb="7">
      <t>ヨウヒ</t>
    </rPh>
    <phoneticPr fontId="2"/>
  </si>
  <si>
    <t>届出の要否</t>
    <rPh sb="0" eb="2">
      <t>トドケデ</t>
    </rPh>
    <rPh sb="3" eb="5">
      <t>ヨウヒ</t>
    </rPh>
    <phoneticPr fontId="2"/>
  </si>
  <si>
    <t>集中割合が８０％を超えるサービスがない</t>
    <rPh sb="0" eb="2">
      <t>シュウチュウ</t>
    </rPh>
    <rPh sb="2" eb="4">
      <t>ワリアイ</t>
    </rPh>
    <rPh sb="9" eb="10">
      <t>コ</t>
    </rPh>
    <phoneticPr fontId="2"/>
  </si>
  <si>
    <t>届出は不要です。
事業所において別紙１及び別紙２を
２年間保存してください。</t>
    <rPh sb="0" eb="2">
      <t>トドケデ</t>
    </rPh>
    <rPh sb="3" eb="5">
      <t>フヨウ</t>
    </rPh>
    <rPh sb="9" eb="12">
      <t>ジギョウショ</t>
    </rPh>
    <rPh sb="16" eb="18">
      <t>ベッシ</t>
    </rPh>
    <rPh sb="19" eb="20">
      <t>オヨ</t>
    </rPh>
    <rPh sb="21" eb="23">
      <t>ベッシ</t>
    </rPh>
    <rPh sb="27" eb="29">
      <t>ネンカン</t>
    </rPh>
    <rPh sb="29" eb="31">
      <t>ホゾン</t>
    </rPh>
    <phoneticPr fontId="2"/>
  </si>
  <si>
    <t>○</t>
  </si>
  <si>
    <t>集中割合が８０％を超えているが正当な理由の（１）～（４）に該当する</t>
    <rPh sb="0" eb="2">
      <t>シュウチュウ</t>
    </rPh>
    <rPh sb="2" eb="4">
      <t>ワリアイ</t>
    </rPh>
    <rPh sb="9" eb="10">
      <t>コ</t>
    </rPh>
    <rPh sb="15" eb="17">
      <t>セイトウ</t>
    </rPh>
    <rPh sb="18" eb="20">
      <t>リユウ</t>
    </rPh>
    <rPh sb="29" eb="31">
      <t>ガイトウ</t>
    </rPh>
    <phoneticPr fontId="2"/>
  </si>
  <si>
    <t>集中割合が８０％を超えており正当な理由の（１）に該当するが、
事業所数の計算において請求実績のないみなし事業所を除いている</t>
    <rPh sb="0" eb="2">
      <t>シュウチュウ</t>
    </rPh>
    <rPh sb="2" eb="4">
      <t>ワリアイ</t>
    </rPh>
    <rPh sb="9" eb="10">
      <t>コ</t>
    </rPh>
    <rPh sb="14" eb="16">
      <t>セイトウ</t>
    </rPh>
    <rPh sb="17" eb="19">
      <t>リユウ</t>
    </rPh>
    <rPh sb="24" eb="26">
      <t>ガイトウ</t>
    </rPh>
    <rPh sb="31" eb="34">
      <t>ジギョウショ</t>
    </rPh>
    <rPh sb="34" eb="35">
      <t>スウ</t>
    </rPh>
    <rPh sb="36" eb="38">
      <t>ケイサン</t>
    </rPh>
    <rPh sb="42" eb="44">
      <t>セイキュウ</t>
    </rPh>
    <rPh sb="44" eb="46">
      <t>ジッセキ</t>
    </rPh>
    <rPh sb="52" eb="55">
      <t>ジギョウショ</t>
    </rPh>
    <rPh sb="56" eb="57">
      <t>ノゾ</t>
    </rPh>
    <phoneticPr fontId="2"/>
  </si>
  <si>
    <t>1176543200</t>
    <phoneticPr fontId="2"/>
  </si>
  <si>
    <t>通所介護</t>
    <rPh sb="0" eb="4">
      <t>ツウショカイゴ</t>
    </rPh>
    <phoneticPr fontId="2"/>
  </si>
  <si>
    <t>福祉用具貸与</t>
  </si>
  <si>
    <t>訪問看護</t>
  </si>
  <si>
    <t>訪問看護</t>
    <rPh sb="0" eb="2">
      <t>ホウモン</t>
    </rPh>
    <rPh sb="2" eb="4">
      <t>カンゴ</t>
    </rPh>
    <phoneticPr fontId="2"/>
  </si>
  <si>
    <t>通所リハビリテーション</t>
  </si>
  <si>
    <t>通所リハビリテーション</t>
    <phoneticPr fontId="2"/>
  </si>
  <si>
    <t>訪問介護</t>
    <phoneticPr fontId="2"/>
  </si>
  <si>
    <t>訪問介護</t>
    <phoneticPr fontId="2"/>
  </si>
  <si>
    <t>通所介護</t>
    <phoneticPr fontId="2"/>
  </si>
  <si>
    <r>
      <t>居宅サービス計画のうち</t>
    </r>
    <r>
      <rPr>
        <u/>
        <sz val="11"/>
        <rFont val="ＭＳ Ｐゴシック"/>
        <family val="3"/>
        <charset val="128"/>
      </rPr>
      <t xml:space="preserve"> 訪問介護 </t>
    </r>
    <r>
      <rPr>
        <sz val="11"/>
        <rFont val="ＭＳ Ｐゴシック"/>
        <family val="3"/>
        <charset val="128"/>
      </rPr>
      <t>を計画した数</t>
    </r>
    <rPh sb="0" eb="2">
      <t>キョタク</t>
    </rPh>
    <rPh sb="6" eb="8">
      <t>ケイカク</t>
    </rPh>
    <rPh sb="12" eb="14">
      <t>ホウモン</t>
    </rPh>
    <rPh sb="14" eb="16">
      <t>カイゴ</t>
    </rPh>
    <rPh sb="18" eb="20">
      <t>ケイカク</t>
    </rPh>
    <rPh sb="22" eb="23">
      <t>カズ</t>
    </rPh>
    <phoneticPr fontId="2"/>
  </si>
  <si>
    <t>※　みなし指定のあるサービスについて記載した場合は別表「サービス別　実施区域内における事業所の請求状況調査表」を提出すること</t>
    <rPh sb="5" eb="7">
      <t>シテイ</t>
    </rPh>
    <rPh sb="18" eb="20">
      <t>キサイ</t>
    </rPh>
    <rPh sb="22" eb="24">
      <t>バアイ</t>
    </rPh>
    <rPh sb="25" eb="27">
      <t>ベッピョウ</t>
    </rPh>
    <rPh sb="34" eb="36">
      <t>ジッシ</t>
    </rPh>
    <rPh sb="36" eb="38">
      <t>クイキ</t>
    </rPh>
    <rPh sb="38" eb="39">
      <t>ナイ</t>
    </rPh>
    <rPh sb="43" eb="46">
      <t>ジギョウショ</t>
    </rPh>
    <rPh sb="47" eb="49">
      <t>セイキュウ</t>
    </rPh>
    <rPh sb="49" eb="51">
      <t>ジョウキョウ</t>
    </rPh>
    <rPh sb="51" eb="54">
      <t>チョウサヒョウ</t>
    </rPh>
    <rPh sb="56" eb="58">
      <t>テイシュツ</t>
    </rPh>
    <phoneticPr fontId="2"/>
  </si>
  <si>
    <t>総事業所数</t>
    <rPh sb="0" eb="1">
      <t>ソウ</t>
    </rPh>
    <rPh sb="1" eb="4">
      <t>ジギョウショ</t>
    </rPh>
    <rPh sb="4" eb="5">
      <t>スウ</t>
    </rPh>
    <phoneticPr fontId="2"/>
  </si>
  <si>
    <t>訪問看護</t>
    <phoneticPr fontId="2"/>
  </si>
  <si>
    <t>　　 参考様式１「法人別　各月の正当な理由該当利用者一覧」を提出すること</t>
    <rPh sb="3" eb="5">
      <t>サンコウ</t>
    </rPh>
    <rPh sb="5" eb="7">
      <t>ヨウシキ</t>
    </rPh>
    <phoneticPr fontId="2"/>
  </si>
  <si>
    <t>※　別紙３「日常生活圏域内の事業所の状況及び利用希望調査票」、別紙４「サービスごとの紹介率計算内訳書（正当な理由（５）関係）」及び</t>
    <rPh sb="2" eb="4">
      <t>ベッシ</t>
    </rPh>
    <rPh sb="6" eb="8">
      <t>ニチジョウ</t>
    </rPh>
    <rPh sb="8" eb="10">
      <t>セイカツ</t>
    </rPh>
    <rPh sb="10" eb="12">
      <t>ケンイキ</t>
    </rPh>
    <rPh sb="12" eb="13">
      <t>ナイ</t>
    </rPh>
    <rPh sb="14" eb="17">
      <t>ジギョウショ</t>
    </rPh>
    <rPh sb="18" eb="20">
      <t>ジョウキョウ</t>
    </rPh>
    <rPh sb="20" eb="21">
      <t>オヨ</t>
    </rPh>
    <rPh sb="22" eb="24">
      <t>リヨウ</t>
    </rPh>
    <rPh sb="24" eb="26">
      <t>キボウ</t>
    </rPh>
    <rPh sb="26" eb="28">
      <t>チョウサ</t>
    </rPh>
    <rPh sb="28" eb="29">
      <t>ヒョウ</t>
    </rPh>
    <phoneticPr fontId="2"/>
  </si>
  <si>
    <t>※　記入欄が不足する場合は適宜行を追加して記入してください。</t>
    <rPh sb="2" eb="4">
      <t>キニュウ</t>
    </rPh>
    <rPh sb="4" eb="5">
      <t>ラン</t>
    </rPh>
    <rPh sb="6" eb="8">
      <t>フソク</t>
    </rPh>
    <rPh sb="10" eb="12">
      <t>バアイ</t>
    </rPh>
    <rPh sb="13" eb="15">
      <t>テキギ</t>
    </rPh>
    <rPh sb="15" eb="16">
      <t>ギョウ</t>
    </rPh>
    <rPh sb="17" eb="19">
      <t>ツイカ</t>
    </rPh>
    <rPh sb="21" eb="23">
      <t>キニュウ</t>
    </rPh>
    <phoneticPr fontId="2"/>
  </si>
  <si>
    <t>（５）　サービスごとでみた場合に利用者の日常生活圏域内にサービス事業所が５事業所未満である</t>
    <phoneticPr fontId="2"/>
  </si>
  <si>
    <r>
      <rPr>
        <u/>
        <sz val="11"/>
        <rFont val="ＭＳ Ｐゴシック"/>
        <family val="3"/>
        <charset val="128"/>
      </rPr>
      <t>正当な理由（５）関係</t>
    </r>
    <r>
      <rPr>
        <sz val="11"/>
        <rFont val="ＭＳ Ｐゴシック"/>
        <family val="3"/>
        <charset val="128"/>
      </rPr>
      <t>　　利用者の日常生活圏域からみた事業所数の状況</t>
    </r>
    <rPh sb="0" eb="2">
      <t>セイトウ</t>
    </rPh>
    <rPh sb="3" eb="5">
      <t>リユウ</t>
    </rPh>
    <rPh sb="8" eb="10">
      <t>カンケイ</t>
    </rPh>
    <rPh sb="12" eb="15">
      <t>リヨウシャ</t>
    </rPh>
    <rPh sb="16" eb="18">
      <t>ニチジョウ</t>
    </rPh>
    <rPh sb="18" eb="20">
      <t>セイカツ</t>
    </rPh>
    <rPh sb="20" eb="22">
      <t>ケンイキ</t>
    </rPh>
    <rPh sb="26" eb="29">
      <t>ジギョウショ</t>
    </rPh>
    <rPh sb="29" eb="30">
      <t>スウ</t>
    </rPh>
    <rPh sb="31" eb="33">
      <t>ジョウキョウ</t>
    </rPh>
    <phoneticPr fontId="2"/>
  </si>
  <si>
    <t>サービス種類でみた場合に日常生活圏域内にサービスが５事業所未満である利用者を除いた場合の集中割合</t>
    <rPh sb="4" eb="6">
      <t>シュルイ</t>
    </rPh>
    <rPh sb="9" eb="11">
      <t>バアイ</t>
    </rPh>
    <rPh sb="12" eb="14">
      <t>ニチジョウ</t>
    </rPh>
    <rPh sb="14" eb="16">
      <t>セイカツ</t>
    </rPh>
    <rPh sb="16" eb="18">
      <t>ケンイキ</t>
    </rPh>
    <rPh sb="18" eb="19">
      <t>ナイ</t>
    </rPh>
    <rPh sb="26" eb="29">
      <t>ジギョウショ</t>
    </rPh>
    <rPh sb="29" eb="31">
      <t>ミマン</t>
    </rPh>
    <rPh sb="34" eb="37">
      <t>リヨウシャ</t>
    </rPh>
    <rPh sb="38" eb="39">
      <t>ノゾ</t>
    </rPh>
    <rPh sb="41" eb="43">
      <t>バアイ</t>
    </rPh>
    <rPh sb="44" eb="46">
      <t>シュウチュウ</t>
    </rPh>
    <rPh sb="46" eb="48">
      <t>ワリアイ</t>
    </rPh>
    <phoneticPr fontId="2"/>
  </si>
  <si>
    <t>（５）　サービスごとでみた場合に利用者の日常生活圏域内にサービス事業所が５事業所未満である</t>
    <phoneticPr fontId="2"/>
  </si>
  <si>
    <t>集中割合が８０％を超えており正当な理由の（５）～（６）に該当する</t>
    <rPh sb="0" eb="2">
      <t>シュウチュウ</t>
    </rPh>
    <rPh sb="2" eb="4">
      <t>ワリアイ</t>
    </rPh>
    <rPh sb="9" eb="10">
      <t>コ</t>
    </rPh>
    <rPh sb="14" eb="16">
      <t>セイトウ</t>
    </rPh>
    <rPh sb="17" eb="19">
      <t>リユウ</t>
    </rPh>
    <rPh sb="28" eb="30">
      <t>ガイトウ</t>
    </rPh>
    <phoneticPr fontId="2"/>
  </si>
  <si>
    <t>居宅介護支援事業所特定事業所集中減算計算書　【令和　年度　期】</t>
    <rPh sb="0" eb="2">
      <t>キョタク</t>
    </rPh>
    <rPh sb="2" eb="4">
      <t>カイゴ</t>
    </rPh>
    <rPh sb="4" eb="6">
      <t>シエン</t>
    </rPh>
    <rPh sb="6" eb="9">
      <t>ジギョウショ</t>
    </rPh>
    <rPh sb="9" eb="11">
      <t>トクテイ</t>
    </rPh>
    <rPh sb="11" eb="14">
      <t>ジギョウショ</t>
    </rPh>
    <rPh sb="14" eb="16">
      <t>シュウチュウ</t>
    </rPh>
    <rPh sb="16" eb="18">
      <t>ゲンサン</t>
    </rPh>
    <rPh sb="18" eb="21">
      <t>ケイサンショ</t>
    </rPh>
    <rPh sb="23" eb="25">
      <t>レイワ</t>
    </rPh>
    <rPh sb="26" eb="28">
      <t>ネンド</t>
    </rPh>
    <phoneticPr fontId="2"/>
  </si>
  <si>
    <t>区域内の事業所数（令和     年   月   日現在）</t>
    <rPh sb="0" eb="3">
      <t>クイキナイ</t>
    </rPh>
    <rPh sb="4" eb="7">
      <t>ジギョウショ</t>
    </rPh>
    <rPh sb="7" eb="8">
      <t>スウ</t>
    </rPh>
    <rPh sb="9" eb="11">
      <t>レイワ</t>
    </rPh>
    <rPh sb="16" eb="17">
      <t>ネン</t>
    </rPh>
    <rPh sb="20" eb="21">
      <t>ガツ</t>
    </rPh>
    <rPh sb="24" eb="25">
      <t>ニチ</t>
    </rPh>
    <rPh sb="25" eb="27">
      <t>ゲンザイ</t>
    </rPh>
    <phoneticPr fontId="2"/>
  </si>
  <si>
    <t>R    .</t>
    <phoneticPr fontId="2"/>
  </si>
  <si>
    <t>　　　　様式１「居宅介護支援事業所における特定事業所集中減算の届出について」を作成し本紙及び別紙２とともに町へ届け出てください。</t>
    <rPh sb="4" eb="6">
      <t>ヨウシキ</t>
    </rPh>
    <rPh sb="39" eb="41">
      <t>サクセイ</t>
    </rPh>
    <rPh sb="42" eb="43">
      <t>ホン</t>
    </rPh>
    <rPh sb="43" eb="44">
      <t>カミ</t>
    </rPh>
    <rPh sb="44" eb="45">
      <t>オヨ</t>
    </rPh>
    <rPh sb="46" eb="48">
      <t>ベッシ</t>
    </rPh>
    <rPh sb="53" eb="54">
      <t>マチ</t>
    </rPh>
    <rPh sb="55" eb="56">
      <t>トド</t>
    </rPh>
    <rPh sb="57" eb="58">
      <t>デ</t>
    </rPh>
    <phoneticPr fontId="2"/>
  </si>
  <si>
    <t>届出が必要です。
町へ様式１、別紙１、別紙２及び別表を
提出してください。</t>
    <rPh sb="0" eb="2">
      <t>トドケデ</t>
    </rPh>
    <rPh sb="3" eb="5">
      <t>ヒツヨウ</t>
    </rPh>
    <rPh sb="9" eb="10">
      <t>マチ</t>
    </rPh>
    <rPh sb="11" eb="13">
      <t>ヨウシキ</t>
    </rPh>
    <rPh sb="15" eb="17">
      <t>ベッシ</t>
    </rPh>
    <rPh sb="19" eb="21">
      <t>ベッシ</t>
    </rPh>
    <rPh sb="22" eb="23">
      <t>オヨ</t>
    </rPh>
    <rPh sb="24" eb="26">
      <t>ベッピョウ</t>
    </rPh>
    <rPh sb="28" eb="30">
      <t>テイシュツ</t>
    </rPh>
    <phoneticPr fontId="2"/>
  </si>
  <si>
    <t>届出が必要です。
必要書類を添えて町へ
提出してください。</t>
    <rPh sb="0" eb="2">
      <t>トドケデ</t>
    </rPh>
    <rPh sb="3" eb="5">
      <t>ヒツヨウ</t>
    </rPh>
    <rPh sb="9" eb="11">
      <t>ヒツヨウ</t>
    </rPh>
    <rPh sb="11" eb="13">
      <t>ショルイ</t>
    </rPh>
    <rPh sb="14" eb="15">
      <t>ソ</t>
    </rPh>
    <rPh sb="17" eb="18">
      <t>マチ</t>
    </rPh>
    <rPh sb="20" eb="22">
      <t>テイシュツ</t>
    </rPh>
    <phoneticPr fontId="2"/>
  </si>
  <si>
    <t>居宅介護支援事業所鳩山</t>
    <rPh sb="0" eb="2">
      <t>キョタク</t>
    </rPh>
    <rPh sb="2" eb="4">
      <t>カイゴ</t>
    </rPh>
    <rPh sb="4" eb="6">
      <t>シエン</t>
    </rPh>
    <rPh sb="6" eb="9">
      <t>ジギョウショ</t>
    </rPh>
    <rPh sb="9" eb="11">
      <t>ハトヤマ</t>
    </rPh>
    <phoneticPr fontId="2"/>
  </si>
  <si>
    <t>鳩山　和子</t>
    <rPh sb="0" eb="2">
      <t>ハトヤマ</t>
    </rPh>
    <rPh sb="3" eb="5">
      <t>カズコ</t>
    </rPh>
    <phoneticPr fontId="2"/>
  </si>
  <si>
    <t>049-296-1210</t>
    <phoneticPr fontId="2"/>
  </si>
  <si>
    <t>(株）はとやま</t>
    <rPh sb="1" eb="2">
      <t>カブ</t>
    </rPh>
    <phoneticPr fontId="2"/>
  </si>
  <si>
    <t>(福）今宿会</t>
    <rPh sb="1" eb="2">
      <t>フク</t>
    </rPh>
    <rPh sb="3" eb="5">
      <t>イマジュク</t>
    </rPh>
    <rPh sb="5" eb="6">
      <t>カイ</t>
    </rPh>
    <phoneticPr fontId="2"/>
  </si>
  <si>
    <t>(株）かめい</t>
    <rPh sb="1" eb="2">
      <t>カブ</t>
    </rPh>
    <phoneticPr fontId="2"/>
  </si>
  <si>
    <t>(株）NT会</t>
    <rPh sb="1" eb="2">
      <t>カブ</t>
    </rPh>
    <rPh sb="5" eb="6">
      <t>カイ</t>
    </rPh>
    <phoneticPr fontId="2"/>
  </si>
  <si>
    <t>(福）鳩会</t>
    <rPh sb="1" eb="2">
      <t>フク</t>
    </rPh>
    <rPh sb="3" eb="4">
      <t>ハト</t>
    </rPh>
    <rPh sb="4" eb="5">
      <t>カイ</t>
    </rPh>
    <phoneticPr fontId="2"/>
  </si>
  <si>
    <t>鳩山　花子</t>
    <rPh sb="0" eb="2">
      <t>ハトヤマ</t>
    </rPh>
    <rPh sb="3" eb="5">
      <t>ハナコ</t>
    </rPh>
    <phoneticPr fontId="2"/>
  </si>
  <si>
    <t>赤沼　太郎</t>
    <rPh sb="0" eb="2">
      <t>アカヌマ</t>
    </rPh>
    <rPh sb="3" eb="5">
      <t>タロウ</t>
    </rPh>
    <phoneticPr fontId="2"/>
  </si>
  <si>
    <t>大橋　次郎</t>
    <rPh sb="0" eb="2">
      <t>オオハシ</t>
    </rPh>
    <rPh sb="3" eb="5">
      <t>ジロウ</t>
    </rPh>
    <phoneticPr fontId="2"/>
  </si>
  <si>
    <t>松丘　和子</t>
    <rPh sb="0" eb="1">
      <t>マツ</t>
    </rPh>
    <rPh sb="1" eb="2">
      <t>オカ</t>
    </rPh>
    <rPh sb="3" eb="5">
      <t>カズコ</t>
    </rPh>
    <phoneticPr fontId="2"/>
  </si>
  <si>
    <t>埼玉　国雄</t>
    <rPh sb="0" eb="2">
      <t>サイタマ</t>
    </rPh>
    <rPh sb="3" eb="5">
      <t>クニオ</t>
    </rPh>
    <phoneticPr fontId="2"/>
  </si>
  <si>
    <t>鳩山町大字大豆戸１８４－１６</t>
    <rPh sb="0" eb="2">
      <t>ハトヤマ</t>
    </rPh>
    <rPh sb="2" eb="3">
      <t>マチ</t>
    </rPh>
    <rPh sb="3" eb="8">
      <t>オオアザマメド</t>
    </rPh>
    <phoneticPr fontId="2"/>
  </si>
  <si>
    <t>鳩山町大字赤沼１００－１</t>
    <rPh sb="0" eb="2">
      <t>ハトヤマ</t>
    </rPh>
    <rPh sb="2" eb="3">
      <t>マチ</t>
    </rPh>
    <rPh sb="3" eb="5">
      <t>オオアザ</t>
    </rPh>
    <rPh sb="5" eb="7">
      <t>アカヌマ</t>
    </rPh>
    <phoneticPr fontId="2"/>
  </si>
  <si>
    <t>鳩山町大字大橋２００－１</t>
    <rPh sb="0" eb="2">
      <t>ハトヤマ</t>
    </rPh>
    <rPh sb="2" eb="3">
      <t>マチ</t>
    </rPh>
    <rPh sb="3" eb="5">
      <t>オオアザ</t>
    </rPh>
    <rPh sb="5" eb="7">
      <t>オオハシ</t>
    </rPh>
    <phoneticPr fontId="2"/>
  </si>
  <si>
    <t>鳩山町松ヶ丘９－１－１</t>
    <rPh sb="0" eb="2">
      <t>ハトヤマ</t>
    </rPh>
    <rPh sb="2" eb="3">
      <t>マチ</t>
    </rPh>
    <rPh sb="3" eb="6">
      <t>マツガオカ</t>
    </rPh>
    <phoneticPr fontId="2"/>
  </si>
  <si>
    <t>さいたま市浦和区高砂３－１５－１</t>
    <rPh sb="4" eb="5">
      <t>シ</t>
    </rPh>
    <rPh sb="5" eb="7">
      <t>ウラワ</t>
    </rPh>
    <rPh sb="7" eb="8">
      <t>ク</t>
    </rPh>
    <rPh sb="8" eb="10">
      <t>タカサゴ</t>
    </rPh>
    <phoneticPr fontId="2"/>
  </si>
  <si>
    <t>居宅介護支援事業所特定事業所集中減算計算書　【令和５年度後期】</t>
    <rPh sb="0" eb="2">
      <t>キョタク</t>
    </rPh>
    <rPh sb="2" eb="4">
      <t>カイゴ</t>
    </rPh>
    <rPh sb="4" eb="6">
      <t>シエン</t>
    </rPh>
    <rPh sb="6" eb="9">
      <t>ジギョウショ</t>
    </rPh>
    <rPh sb="9" eb="11">
      <t>トクテイ</t>
    </rPh>
    <rPh sb="11" eb="14">
      <t>ジギョウショ</t>
    </rPh>
    <rPh sb="14" eb="16">
      <t>シュウチュウ</t>
    </rPh>
    <rPh sb="16" eb="18">
      <t>ゲンサン</t>
    </rPh>
    <rPh sb="18" eb="21">
      <t>ケイサンショ</t>
    </rPh>
    <rPh sb="23" eb="25">
      <t>レイワ</t>
    </rPh>
    <rPh sb="26" eb="28">
      <t>ネンド</t>
    </rPh>
    <rPh sb="28" eb="29">
      <t>アト</t>
    </rPh>
    <phoneticPr fontId="2"/>
  </si>
  <si>
    <t>R　５.３</t>
    <phoneticPr fontId="2"/>
  </si>
  <si>
    <t>R　５.４</t>
  </si>
  <si>
    <t>R　５.５</t>
  </si>
  <si>
    <t>R　５.６</t>
  </si>
  <si>
    <t>R　５.７</t>
  </si>
  <si>
    <t>R　５.８</t>
  </si>
  <si>
    <t>R ５.３</t>
    <phoneticPr fontId="2"/>
  </si>
  <si>
    <t>R ５.４</t>
    <phoneticPr fontId="2"/>
  </si>
  <si>
    <t>R ５.５</t>
  </si>
  <si>
    <t>R ５.６</t>
  </si>
  <si>
    <t>R ５.７</t>
  </si>
  <si>
    <t>R ５.８</t>
  </si>
  <si>
    <t>居宅介護支援事業所鳩山</t>
    <rPh sb="0" eb="6">
      <t>キョタクカイゴシエン</t>
    </rPh>
    <rPh sb="6" eb="9">
      <t>ジギョウショ</t>
    </rPh>
    <rPh sb="9" eb="11">
      <t>ハトヤマ</t>
    </rPh>
    <phoneticPr fontId="2"/>
  </si>
  <si>
    <t>（株）はとやま</t>
    <rPh sb="1" eb="2">
      <t>カブ</t>
    </rPh>
    <phoneticPr fontId="2"/>
  </si>
  <si>
    <t>訪問介護鳩山</t>
    <rPh sb="0" eb="2">
      <t>ホウモン</t>
    </rPh>
    <rPh sb="2" eb="4">
      <t>カイゴ</t>
    </rPh>
    <rPh sb="4" eb="6">
      <t>ハトヤマ</t>
    </rPh>
    <phoneticPr fontId="2"/>
  </si>
  <si>
    <t>訪問介護毛呂山</t>
    <rPh sb="0" eb="2">
      <t>ホウモン</t>
    </rPh>
    <rPh sb="2" eb="4">
      <t>カイゴ</t>
    </rPh>
    <rPh sb="4" eb="7">
      <t>モロヤマ</t>
    </rPh>
    <phoneticPr fontId="2"/>
  </si>
  <si>
    <t>今宿訪問介護事業所</t>
    <rPh sb="0" eb="2">
      <t>イマジュク</t>
    </rPh>
    <rPh sb="2" eb="4">
      <t>ホウモン</t>
    </rPh>
    <rPh sb="4" eb="6">
      <t>カイゴ</t>
    </rPh>
    <rPh sb="6" eb="9">
      <t>ジギョウショ</t>
    </rPh>
    <phoneticPr fontId="2"/>
  </si>
  <si>
    <t>（福）今宿会</t>
    <rPh sb="1" eb="2">
      <t>フク</t>
    </rPh>
    <rPh sb="3" eb="5">
      <t>イマジュク</t>
    </rPh>
    <rPh sb="5" eb="6">
      <t>カイ</t>
    </rPh>
    <phoneticPr fontId="2"/>
  </si>
  <si>
    <t>鳩山町・毛呂山町・越生町</t>
    <rPh sb="0" eb="2">
      <t>ハトヤマ</t>
    </rPh>
    <rPh sb="2" eb="3">
      <t>マチ</t>
    </rPh>
    <rPh sb="4" eb="8">
      <t>モロヤママチ</t>
    </rPh>
    <rPh sb="9" eb="12">
      <t>オゴセマチ</t>
    </rPh>
    <phoneticPr fontId="2"/>
  </si>
  <si>
    <t>別紙2</t>
    <rPh sb="0" eb="2">
      <t>ベッシ</t>
    </rPh>
    <phoneticPr fontId="2"/>
  </si>
  <si>
    <t>区域内の事業所数（令和５年８月３１日現在）</t>
    <rPh sb="0" eb="3">
      <t>クイキナイ</t>
    </rPh>
    <rPh sb="4" eb="7">
      <t>ジギョウショ</t>
    </rPh>
    <rPh sb="7" eb="8">
      <t>スウ</t>
    </rPh>
    <rPh sb="9" eb="11">
      <t>レイワ</t>
    </rPh>
    <rPh sb="12" eb="13">
      <t>ネン</t>
    </rPh>
    <rPh sb="14" eb="15">
      <t>ガツ</t>
    </rPh>
    <rPh sb="17" eb="18">
      <t>ニチ</t>
    </rPh>
    <rPh sb="18" eb="20">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</si>
</sst>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6"/>
      <name val="ＭＳ Ｐゴシック"/>
      <family val="3"/>
      <charset val="128"/>
    </font>
    <font>
      <sz val="10"/>
      <name val="ＭＳ Ｐゴシック"/>
      <family val="3"/>
      <charset val="128"/>
    </font>
    <font>
      <sz val="9"/>
      <name val="ＭＳ Ｐゴシック"/>
      <family val="3"/>
      <charset val="128"/>
    </font>
    <font>
      <b/>
      <sz val="9"/>
      <name val="ＭＳ Ｐゴシック"/>
      <family val="3"/>
      <charset val="128"/>
    </font>
    <font>
      <u/>
      <sz val="11"/>
      <name val="ＭＳ Ｐゴシック"/>
      <family val="3"/>
      <charset val="128"/>
    </font>
    <font>
      <sz val="8"/>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93">
    <border>
      <left/>
      <right/>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hair">
        <color indexed="64"/>
      </left>
      <right style="thin">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thin">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diagonal/>
    </border>
    <border>
      <left/>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s>
  <cellStyleXfs count="42">
    <xf numFmtId="0" fontId="0" fillId="0" borderId="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82" applyNumberFormat="0" applyAlignment="0" applyProtection="0">
      <alignment vertical="center"/>
    </xf>
    <xf numFmtId="0" fontId="14" fillId="29" borderId="0" applyNumberFormat="0" applyBorder="0" applyAlignment="0" applyProtection="0">
      <alignment vertical="center"/>
    </xf>
    <xf numFmtId="0" fontId="1" fillId="2" borderId="83" applyNumberFormat="0" applyFont="0" applyAlignment="0" applyProtection="0">
      <alignment vertical="center"/>
    </xf>
    <xf numFmtId="0" fontId="15" fillId="0" borderId="84" applyNumberFormat="0" applyFill="0" applyAlignment="0" applyProtection="0">
      <alignment vertical="center"/>
    </xf>
    <xf numFmtId="0" fontId="16" fillId="30" borderId="0" applyNumberFormat="0" applyBorder="0" applyAlignment="0" applyProtection="0">
      <alignment vertical="center"/>
    </xf>
    <xf numFmtId="0" fontId="17" fillId="31" borderId="85" applyNumberFormat="0" applyAlignment="0" applyProtection="0">
      <alignment vertical="center"/>
    </xf>
    <xf numFmtId="0" fontId="18" fillId="0" borderId="0" applyNumberFormat="0" applyFill="0" applyBorder="0" applyAlignment="0" applyProtection="0">
      <alignment vertical="center"/>
    </xf>
    <xf numFmtId="0" fontId="19" fillId="0" borderId="86" applyNumberFormat="0" applyFill="0" applyAlignment="0" applyProtection="0">
      <alignment vertical="center"/>
    </xf>
    <xf numFmtId="0" fontId="20" fillId="0" borderId="87" applyNumberFormat="0" applyFill="0" applyAlignment="0" applyProtection="0">
      <alignment vertical="center"/>
    </xf>
    <xf numFmtId="0" fontId="21" fillId="0" borderId="88" applyNumberFormat="0" applyFill="0" applyAlignment="0" applyProtection="0">
      <alignment vertical="center"/>
    </xf>
    <xf numFmtId="0" fontId="21" fillId="0" borderId="0" applyNumberFormat="0" applyFill="0" applyBorder="0" applyAlignment="0" applyProtection="0">
      <alignment vertical="center"/>
    </xf>
    <xf numFmtId="0" fontId="22" fillId="0" borderId="89" applyNumberFormat="0" applyFill="0" applyAlignment="0" applyProtection="0">
      <alignment vertical="center"/>
    </xf>
    <xf numFmtId="0" fontId="23" fillId="31" borderId="90" applyNumberFormat="0" applyAlignment="0" applyProtection="0">
      <alignment vertical="center"/>
    </xf>
    <xf numFmtId="0" fontId="24" fillId="0" borderId="0" applyNumberFormat="0" applyFill="0" applyBorder="0" applyAlignment="0" applyProtection="0">
      <alignment vertical="center"/>
    </xf>
    <xf numFmtId="0" fontId="25" fillId="3" borderId="85" applyNumberFormat="0" applyAlignment="0" applyProtection="0">
      <alignment vertical="center"/>
    </xf>
    <xf numFmtId="0" fontId="26" fillId="32" borderId="0" applyNumberFormat="0" applyBorder="0" applyAlignment="0" applyProtection="0">
      <alignment vertical="center"/>
    </xf>
  </cellStyleXfs>
  <cellXfs count="197">
    <xf numFmtId="0" fontId="0" fillId="0" borderId="0" xfId="0" applyAlignment="1">
      <alignment vertical="center"/>
    </xf>
    <xf numFmtId="0" fontId="0" fillId="0" borderId="1" xfId="0" applyBorder="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0" fillId="0" borderId="0" xfId="0" applyAlignment="1">
      <alignment horizontal="righ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8" xfId="0" applyBorder="1" applyAlignment="1" applyProtection="1">
      <alignment vertical="center"/>
      <protection locked="0"/>
    </xf>
    <xf numFmtId="0" fontId="0" fillId="0" borderId="9" xfId="0" applyBorder="1" applyAlignment="1" applyProtection="1">
      <alignment vertical="center"/>
      <protection locked="0"/>
    </xf>
    <xf numFmtId="0" fontId="0" fillId="0" borderId="1" xfId="0" applyBorder="1" applyAlignment="1" applyProtection="1">
      <alignment vertical="center"/>
      <protection locked="0"/>
    </xf>
    <xf numFmtId="0" fontId="0" fillId="0" borderId="1" xfId="0" applyBorder="1" applyAlignment="1" applyProtection="1">
      <alignment horizontal="right" vertical="center"/>
      <protection locked="0"/>
    </xf>
    <xf numFmtId="0" fontId="0" fillId="0" borderId="10" xfId="0" applyBorder="1" applyAlignment="1" applyProtection="1">
      <alignment vertical="center"/>
      <protection locked="0"/>
    </xf>
    <xf numFmtId="0" fontId="0" fillId="0" borderId="11" xfId="0" applyBorder="1" applyAlignment="1">
      <alignment horizontal="right" vertical="center"/>
    </xf>
    <xf numFmtId="0" fontId="0" fillId="0" borderId="12" xfId="0" applyBorder="1" applyAlignment="1">
      <alignment horizontal="center" vertical="center"/>
    </xf>
    <xf numFmtId="0" fontId="0" fillId="0" borderId="13" xfId="0" applyBorder="1" applyAlignment="1" applyProtection="1">
      <alignment vertical="center"/>
      <protection locked="0"/>
    </xf>
    <xf numFmtId="0" fontId="0" fillId="0" borderId="14" xfId="0" applyBorder="1" applyAlignment="1" applyProtection="1">
      <alignment vertical="center"/>
      <protection locked="0"/>
    </xf>
    <xf numFmtId="0" fontId="0" fillId="0" borderId="15" xfId="0" applyBorder="1" applyAlignment="1" applyProtection="1">
      <alignment vertical="center"/>
      <protection locked="0"/>
    </xf>
    <xf numFmtId="0" fontId="0" fillId="0" borderId="16" xfId="0" applyBorder="1" applyAlignment="1" applyProtection="1">
      <alignment vertical="center"/>
      <protection locked="0"/>
    </xf>
    <xf numFmtId="0" fontId="0" fillId="0" borderId="17" xfId="0" applyBorder="1" applyAlignment="1" applyProtection="1">
      <alignment vertical="center"/>
      <protection locked="0"/>
    </xf>
    <xf numFmtId="0" fontId="0" fillId="0" borderId="18" xfId="0" applyBorder="1" applyAlignment="1" applyProtection="1">
      <alignment vertical="center"/>
      <protection locked="0"/>
    </xf>
    <xf numFmtId="0" fontId="0" fillId="0" borderId="19" xfId="0" applyBorder="1" applyAlignment="1" applyProtection="1">
      <alignment vertical="center"/>
      <protection locked="0"/>
    </xf>
    <xf numFmtId="0" fontId="0" fillId="0" borderId="0" xfId="0" applyBorder="1" applyAlignment="1">
      <alignment horizontal="center" vertical="center"/>
    </xf>
    <xf numFmtId="0" fontId="0" fillId="0" borderId="0" xfId="0" applyBorder="1" applyAlignment="1">
      <alignment horizontal="right" vertical="center"/>
    </xf>
    <xf numFmtId="0" fontId="5" fillId="0" borderId="20" xfId="0" applyFont="1" applyBorder="1" applyAlignment="1">
      <alignment horizontal="center" vertical="center"/>
    </xf>
    <xf numFmtId="0" fontId="0" fillId="0" borderId="9" xfId="0" applyBorder="1" applyAlignment="1">
      <alignment vertical="center"/>
    </xf>
    <xf numFmtId="0" fontId="0" fillId="0" borderId="21" xfId="0" applyBorder="1" applyAlignment="1">
      <alignment horizontal="center" vertical="center"/>
    </xf>
    <xf numFmtId="0" fontId="0" fillId="0" borderId="13" xfId="0" applyBorder="1" applyAlignment="1">
      <alignment vertical="center"/>
    </xf>
    <xf numFmtId="0" fontId="0" fillId="0" borderId="15" xfId="0"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0" fillId="0" borderId="22" xfId="0" applyBorder="1" applyAlignment="1">
      <alignment vertical="center"/>
    </xf>
    <xf numFmtId="0" fontId="0" fillId="0" borderId="11" xfId="0" applyBorder="1" applyAlignment="1">
      <alignment vertical="center"/>
    </xf>
    <xf numFmtId="0" fontId="0" fillId="0" borderId="0"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23" xfId="0" applyBorder="1" applyAlignment="1">
      <alignment horizontal="center" vertical="center"/>
    </xf>
    <xf numFmtId="0" fontId="6" fillId="0" borderId="23" xfId="0" applyFont="1" applyBorder="1" applyAlignment="1">
      <alignment horizontal="center" vertical="center" wrapText="1"/>
    </xf>
    <xf numFmtId="0" fontId="0" fillId="0" borderId="0" xfId="0" applyBorder="1" applyAlignment="1" applyProtection="1">
      <alignment vertical="center"/>
      <protection locked="0"/>
    </xf>
    <xf numFmtId="0" fontId="0" fillId="0" borderId="9" xfId="0" applyBorder="1" applyAlignment="1" applyProtection="1">
      <alignment vertical="center"/>
      <protection locked="0"/>
    </xf>
    <xf numFmtId="0" fontId="0" fillId="0" borderId="23" xfId="0" applyBorder="1" applyAlignment="1">
      <alignment vertical="center"/>
    </xf>
    <xf numFmtId="0" fontId="0" fillId="0" borderId="23" xfId="0" applyBorder="1" applyAlignment="1" applyProtection="1">
      <alignment vertical="center"/>
      <protection locked="0"/>
    </xf>
    <xf numFmtId="0" fontId="0" fillId="0" borderId="23" xfId="0" applyBorder="1" applyAlignment="1" applyProtection="1">
      <alignment vertical="center"/>
    </xf>
    <xf numFmtId="0" fontId="0" fillId="0" borderId="24" xfId="0" applyBorder="1" applyAlignment="1">
      <alignment vertical="center"/>
    </xf>
    <xf numFmtId="0" fontId="0" fillId="0" borderId="9" xfId="0" applyBorder="1" applyAlignment="1" applyProtection="1">
      <alignment vertical="center"/>
    </xf>
    <xf numFmtId="0" fontId="0" fillId="0" borderId="1" xfId="0" applyBorder="1" applyAlignment="1" applyProtection="1">
      <alignment vertical="center"/>
      <protection locked="0"/>
    </xf>
    <xf numFmtId="0" fontId="4" fillId="0" borderId="0" xfId="0" applyFont="1" applyAlignment="1" applyProtection="1">
      <alignment vertical="center"/>
      <protection locked="0"/>
    </xf>
    <xf numFmtId="0" fontId="0" fillId="0" borderId="25" xfId="0" applyBorder="1" applyAlignment="1">
      <alignment horizontal="center" vertical="center"/>
    </xf>
    <xf numFmtId="0" fontId="0" fillId="0" borderId="26" xfId="0"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0" fillId="0" borderId="29" xfId="0" applyBorder="1" applyAlignment="1">
      <alignment vertical="center"/>
    </xf>
    <xf numFmtId="0" fontId="0" fillId="0" borderId="0" xfId="0" applyBorder="1" applyAlignment="1">
      <alignment vertical="center"/>
    </xf>
    <xf numFmtId="0" fontId="0" fillId="0" borderId="30" xfId="0" applyBorder="1" applyAlignment="1">
      <alignment vertical="center"/>
    </xf>
    <xf numFmtId="0" fontId="0" fillId="0" borderId="31" xfId="0" applyBorder="1" applyAlignment="1">
      <alignment vertical="center"/>
    </xf>
    <xf numFmtId="0" fontId="0" fillId="0" borderId="32" xfId="0" applyBorder="1" applyAlignment="1">
      <alignment vertical="center"/>
    </xf>
    <xf numFmtId="0" fontId="0" fillId="0" borderId="33" xfId="0" applyBorder="1" applyAlignment="1">
      <alignment vertical="center"/>
    </xf>
    <xf numFmtId="0" fontId="0" fillId="0" borderId="31" xfId="0" applyBorder="1" applyAlignment="1">
      <alignment vertical="center"/>
    </xf>
    <xf numFmtId="0" fontId="0" fillId="0" borderId="0" xfId="0" applyBorder="1" applyAlignment="1">
      <alignment vertical="center"/>
    </xf>
    <xf numFmtId="0" fontId="6" fillId="0" borderId="24" xfId="0" applyFont="1" applyBorder="1" applyAlignment="1">
      <alignment horizontal="center" vertical="center" wrapText="1"/>
    </xf>
    <xf numFmtId="0" fontId="0" fillId="0" borderId="4" xfId="0" applyBorder="1" applyAlignment="1">
      <alignment horizontal="center" vertical="center"/>
    </xf>
    <xf numFmtId="0" fontId="0" fillId="0" borderId="8" xfId="0" applyBorder="1" applyAlignment="1">
      <alignment horizontal="center" vertical="center"/>
    </xf>
    <xf numFmtId="0" fontId="0" fillId="0" borderId="17" xfId="0" applyBorder="1" applyAlignment="1">
      <alignment horizontal="center" vertical="center"/>
    </xf>
    <xf numFmtId="0" fontId="0" fillId="0" borderId="34" xfId="0" applyBorder="1" applyAlignment="1">
      <alignment horizontal="center" vertical="center"/>
    </xf>
    <xf numFmtId="0" fontId="0" fillId="0" borderId="24" xfId="0" applyBorder="1" applyAlignment="1">
      <alignment horizontal="center" vertical="center"/>
    </xf>
    <xf numFmtId="0" fontId="0" fillId="0" borderId="18" xfId="0" applyBorder="1" applyAlignment="1">
      <alignment horizontal="center" vertical="center"/>
    </xf>
    <xf numFmtId="0" fontId="9" fillId="0" borderId="35" xfId="0" applyFont="1" applyBorder="1" applyAlignment="1">
      <alignment horizontal="center" vertical="center" wrapText="1"/>
    </xf>
    <xf numFmtId="0" fontId="9" fillId="0" borderId="8" xfId="0" applyFont="1" applyBorder="1" applyAlignment="1">
      <alignment horizontal="center" vertical="center" wrapText="1"/>
    </xf>
    <xf numFmtId="0" fontId="9" fillId="0" borderId="2" xfId="0" applyFont="1" applyBorder="1" applyAlignment="1">
      <alignment horizontal="center" vertical="center" wrapText="1"/>
    </xf>
    <xf numFmtId="0" fontId="9" fillId="0" borderId="2" xfId="0" applyFont="1" applyBorder="1" applyAlignment="1" applyProtection="1">
      <alignment horizontal="center" vertical="center" wrapText="1"/>
      <protection locked="0"/>
    </xf>
    <xf numFmtId="0" fontId="0" fillId="0" borderId="36" xfId="0" applyBorder="1" applyAlignment="1" applyProtection="1">
      <alignment horizontal="center" vertical="center"/>
      <protection locked="0"/>
    </xf>
    <xf numFmtId="0" fontId="0" fillId="0" borderId="37" xfId="0" applyBorder="1" applyAlignment="1" applyProtection="1">
      <alignment vertical="center"/>
      <protection locked="0"/>
    </xf>
    <xf numFmtId="0" fontId="0" fillId="0" borderId="38" xfId="0" applyFill="1" applyBorder="1" applyAlignment="1" applyProtection="1">
      <alignment horizontal="center" vertical="center"/>
      <protection locked="0"/>
    </xf>
    <xf numFmtId="0" fontId="0" fillId="0" borderId="39" xfId="0" applyBorder="1" applyAlignment="1">
      <alignment horizontal="center" vertical="center"/>
    </xf>
    <xf numFmtId="0" fontId="0" fillId="0" borderId="0" xfId="0" applyBorder="1" applyAlignment="1" applyProtection="1">
      <alignment vertical="center"/>
      <protection locked="0"/>
    </xf>
    <xf numFmtId="0" fontId="0" fillId="0" borderId="0" xfId="0" applyBorder="1" applyAlignment="1" applyProtection="1">
      <alignment vertical="center"/>
    </xf>
    <xf numFmtId="0" fontId="0" fillId="0" borderId="0" xfId="0" applyBorder="1" applyAlignment="1">
      <alignment horizontal="left" vertical="center"/>
    </xf>
    <xf numFmtId="0" fontId="0" fillId="0" borderId="0" xfId="0" applyBorder="1" applyAlignment="1" applyProtection="1">
      <alignment horizontal="left" vertical="center"/>
      <protection locked="0"/>
    </xf>
    <xf numFmtId="0" fontId="0" fillId="0" borderId="36" xfId="0" applyBorder="1" applyAlignment="1">
      <alignment horizontal="center" vertical="center"/>
    </xf>
    <xf numFmtId="49" fontId="0" fillId="0" borderId="1" xfId="0" applyNumberFormat="1" applyBorder="1" applyAlignment="1">
      <alignment vertical="center"/>
    </xf>
    <xf numFmtId="0" fontId="0" fillId="0" borderId="40" xfId="0" applyBorder="1" applyAlignment="1" applyProtection="1">
      <alignment horizontal="center" vertical="center"/>
      <protection locked="0"/>
    </xf>
    <xf numFmtId="0" fontId="0" fillId="0" borderId="41"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0" fillId="0" borderId="42" xfId="0" applyBorder="1" applyAlignment="1" applyProtection="1">
      <alignment horizontal="center" vertical="center"/>
      <protection locked="0"/>
    </xf>
    <xf numFmtId="0" fontId="0" fillId="0" borderId="43" xfId="0" applyBorder="1" applyAlignment="1">
      <alignment vertical="center" wrapText="1"/>
    </xf>
    <xf numFmtId="0" fontId="5" fillId="0" borderId="44" xfId="0" applyFont="1" applyBorder="1" applyAlignment="1">
      <alignment horizontal="center" vertical="center"/>
    </xf>
    <xf numFmtId="0" fontId="0" fillId="0" borderId="0" xfId="0" applyBorder="1" applyAlignment="1" applyProtection="1">
      <alignment horizontal="left" vertical="center"/>
    </xf>
    <xf numFmtId="0" fontId="6" fillId="0" borderId="12" xfId="0" applyFont="1" applyBorder="1" applyAlignment="1">
      <alignment vertical="center" wrapText="1"/>
    </xf>
    <xf numFmtId="0" fontId="6" fillId="0" borderId="45" xfId="0" applyFont="1" applyBorder="1" applyAlignment="1">
      <alignment vertical="center" wrapText="1"/>
    </xf>
    <xf numFmtId="176" fontId="0" fillId="0" borderId="23" xfId="0" applyNumberFormat="1" applyBorder="1" applyAlignment="1">
      <alignment vertical="center"/>
    </xf>
    <xf numFmtId="176" fontId="0" fillId="0" borderId="9" xfId="0" applyNumberFormat="1" applyBorder="1" applyAlignment="1">
      <alignment vertical="center"/>
    </xf>
    <xf numFmtId="0" fontId="0" fillId="0" borderId="92"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20" xfId="0" applyBorder="1" applyAlignment="1">
      <alignment horizontal="center" vertical="center"/>
    </xf>
    <xf numFmtId="0" fontId="0" fillId="0" borderId="50" xfId="0" applyBorder="1" applyAlignment="1">
      <alignment horizontal="center" vertical="center"/>
    </xf>
    <xf numFmtId="0" fontId="0" fillId="0" borderId="25" xfId="0" applyBorder="1" applyAlignment="1">
      <alignment horizontal="center" vertical="center"/>
    </xf>
    <xf numFmtId="0" fontId="0" fillId="0" borderId="23" xfId="0" applyBorder="1" applyAlignment="1" applyProtection="1">
      <alignment horizontal="center" vertical="center"/>
      <protection locked="0"/>
    </xf>
    <xf numFmtId="0" fontId="0" fillId="0" borderId="9" xfId="0" applyBorder="1" applyAlignment="1">
      <alignment horizontal="left" vertical="center"/>
    </xf>
    <xf numFmtId="0" fontId="0" fillId="0" borderId="4" xfId="0" applyBorder="1" applyAlignment="1">
      <alignment horizontal="left" vertical="center"/>
    </xf>
    <xf numFmtId="0" fontId="0" fillId="0" borderId="44" xfId="0" applyBorder="1" applyAlignment="1">
      <alignment horizontal="center" vertical="center" wrapText="1"/>
    </xf>
    <xf numFmtId="0" fontId="0" fillId="0" borderId="24" xfId="0" applyBorder="1" applyAlignment="1">
      <alignment horizontal="center" vertical="center" wrapText="1"/>
    </xf>
    <xf numFmtId="0" fontId="0" fillId="0" borderId="17" xfId="0" applyBorder="1" applyAlignment="1">
      <alignment horizontal="center" vertical="center" wrapText="1"/>
    </xf>
    <xf numFmtId="0" fontId="0" fillId="0" borderId="57" xfId="0" applyBorder="1" applyAlignment="1">
      <alignment horizontal="center" vertical="center" wrapText="1"/>
    </xf>
    <xf numFmtId="0" fontId="0" fillId="0" borderId="3" xfId="0" applyBorder="1" applyAlignment="1">
      <alignment horizontal="center" vertical="center"/>
    </xf>
    <xf numFmtId="0" fontId="0" fillId="0" borderId="23" xfId="0" applyBorder="1" applyAlignment="1">
      <alignment horizontal="center" vertical="center"/>
    </xf>
    <xf numFmtId="0" fontId="0" fillId="0" borderId="3" xfId="0" applyBorder="1" applyAlignment="1">
      <alignment horizontal="center" vertical="top"/>
    </xf>
    <xf numFmtId="0" fontId="0" fillId="0" borderId="44" xfId="0" applyBorder="1" applyAlignment="1">
      <alignment horizontal="center" vertical="top"/>
    </xf>
    <xf numFmtId="0" fontId="0" fillId="0" borderId="23" xfId="0" applyBorder="1" applyAlignment="1">
      <alignment horizontal="left" vertical="center"/>
    </xf>
    <xf numFmtId="0" fontId="0" fillId="0" borderId="24" xfId="0" applyBorder="1" applyAlignment="1">
      <alignment horizontal="left" vertical="center"/>
    </xf>
    <xf numFmtId="0" fontId="0" fillId="0" borderId="23" xfId="0" applyBorder="1" applyAlignment="1">
      <alignment horizontal="left" vertical="center" wrapText="1"/>
    </xf>
    <xf numFmtId="0" fontId="0" fillId="0" borderId="50" xfId="0" applyBorder="1" applyAlignment="1">
      <alignment horizontal="center" vertical="center" shrinkToFit="1"/>
    </xf>
    <xf numFmtId="0" fontId="0" fillId="0" borderId="25" xfId="0" applyBorder="1" applyAlignment="1">
      <alignment horizontal="center" vertical="center" shrinkToFit="1"/>
    </xf>
    <xf numFmtId="0" fontId="0" fillId="0" borderId="46" xfId="0" applyBorder="1" applyAlignment="1">
      <alignment horizontal="center" vertical="center" shrinkToFit="1"/>
    </xf>
    <xf numFmtId="0" fontId="0" fillId="0" borderId="47" xfId="0" applyBorder="1" applyAlignment="1">
      <alignment horizontal="center" vertical="center" shrinkToFit="1"/>
    </xf>
    <xf numFmtId="0" fontId="0" fillId="0" borderId="58" xfId="0" applyBorder="1" applyAlignment="1">
      <alignment horizontal="center" vertical="center" wrapText="1"/>
    </xf>
    <xf numFmtId="0" fontId="0" fillId="0" borderId="63" xfId="0" applyBorder="1" applyAlignment="1">
      <alignment horizontal="center" vertical="center" wrapText="1"/>
    </xf>
    <xf numFmtId="0" fontId="0" fillId="0" borderId="55" xfId="0" applyBorder="1" applyAlignment="1">
      <alignment horizontal="center" vertical="center" wrapText="1"/>
    </xf>
    <xf numFmtId="0" fontId="0" fillId="0" borderId="1" xfId="0" applyBorder="1" applyAlignment="1">
      <alignment horizontal="center" vertical="center" wrapText="1"/>
    </xf>
    <xf numFmtId="0" fontId="0" fillId="0" borderId="7" xfId="0" applyBorder="1" applyAlignment="1" applyProtection="1">
      <alignment horizontal="center" vertical="center"/>
      <protection locked="0"/>
    </xf>
    <xf numFmtId="0" fontId="0" fillId="0" borderId="69"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36" xfId="0" applyBorder="1" applyAlignment="1">
      <alignment horizontal="center" vertical="center"/>
    </xf>
    <xf numFmtId="0" fontId="3" fillId="0" borderId="34" xfId="0" applyFont="1" applyBorder="1" applyAlignment="1">
      <alignment horizontal="center" vertical="center"/>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9" xfId="0" applyBorder="1" applyAlignment="1">
      <alignment horizontal="center" vertical="center"/>
    </xf>
    <xf numFmtId="0" fontId="0" fillId="0" borderId="51" xfId="0" applyBorder="1" applyAlignment="1">
      <alignment horizontal="center" vertical="center" wrapText="1"/>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17"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4" xfId="0" applyBorder="1" applyAlignment="1" applyProtection="1">
      <alignment horizontal="center" vertical="center"/>
      <protection locked="0"/>
    </xf>
    <xf numFmtId="0" fontId="0" fillId="0" borderId="64" xfId="0" applyBorder="1" applyAlignment="1">
      <alignment horizontal="center" vertical="center"/>
    </xf>
    <xf numFmtId="0" fontId="0" fillId="0" borderId="65" xfId="0" applyBorder="1" applyAlignment="1">
      <alignment horizontal="center" vertical="center"/>
    </xf>
    <xf numFmtId="0" fontId="0" fillId="0" borderId="0" xfId="0" applyBorder="1" applyAlignment="1">
      <alignment horizontal="center" vertical="center"/>
    </xf>
    <xf numFmtId="0" fontId="0" fillId="0" borderId="66" xfId="0" applyBorder="1" applyAlignment="1">
      <alignment horizontal="center" vertical="center"/>
    </xf>
    <xf numFmtId="0" fontId="0" fillId="0" borderId="67" xfId="0" applyBorder="1" applyAlignment="1">
      <alignment horizontal="center" vertical="center"/>
    </xf>
    <xf numFmtId="0" fontId="0" fillId="0" borderId="68" xfId="0" applyBorder="1" applyAlignment="1">
      <alignment horizontal="center" vertical="center" wrapText="1"/>
    </xf>
    <xf numFmtId="0" fontId="0" fillId="0" borderId="68" xfId="0" applyBorder="1" applyAlignment="1">
      <alignment horizontal="center" vertical="center"/>
    </xf>
    <xf numFmtId="0" fontId="0" fillId="0" borderId="45" xfId="0" applyBorder="1" applyAlignment="1">
      <alignment horizontal="center" vertical="center"/>
    </xf>
    <xf numFmtId="0" fontId="9" fillId="0" borderId="70" xfId="0" applyFont="1" applyBorder="1" applyAlignment="1" applyProtection="1">
      <alignment horizontal="center" vertical="center" wrapText="1"/>
      <protection locked="0"/>
    </xf>
    <xf numFmtId="0" fontId="9" fillId="0" borderId="71" xfId="0" applyFont="1" applyBorder="1" applyAlignment="1" applyProtection="1">
      <alignment horizontal="center" vertical="center" wrapText="1"/>
      <protection locked="0"/>
    </xf>
    <xf numFmtId="0" fontId="0" fillId="0" borderId="63" xfId="0" applyBorder="1" applyAlignment="1">
      <alignment horizontal="center" vertical="center"/>
    </xf>
    <xf numFmtId="0" fontId="0" fillId="0" borderId="4" xfId="0" applyBorder="1" applyAlignment="1">
      <alignment horizontal="center" vertical="center"/>
    </xf>
    <xf numFmtId="0" fontId="3" fillId="0" borderId="8" xfId="0" applyFont="1" applyBorder="1" applyAlignment="1">
      <alignment horizontal="center" vertical="center"/>
    </xf>
    <xf numFmtId="0" fontId="0" fillId="0" borderId="60" xfId="0" applyBorder="1" applyAlignment="1">
      <alignment horizontal="left" vertical="center"/>
    </xf>
    <xf numFmtId="0" fontId="0" fillId="0" borderId="37" xfId="0" applyBorder="1" applyAlignment="1">
      <alignment horizontal="left" vertical="center"/>
    </xf>
    <xf numFmtId="0" fontId="0" fillId="0" borderId="64" xfId="0" applyBorder="1" applyAlignment="1">
      <alignment horizontal="left" vertical="center" wrapText="1"/>
    </xf>
    <xf numFmtId="0" fontId="0" fillId="0" borderId="65" xfId="0" applyBorder="1" applyAlignment="1">
      <alignment horizontal="left" vertical="center" wrapText="1"/>
    </xf>
    <xf numFmtId="0" fontId="0" fillId="0" borderId="72" xfId="0" applyBorder="1" applyAlignment="1">
      <alignment horizontal="left" vertical="center" wrapText="1"/>
    </xf>
    <xf numFmtId="0" fontId="0" fillId="0" borderId="53" xfId="0" applyBorder="1" applyAlignment="1">
      <alignment horizontal="left" vertical="center" wrapText="1"/>
    </xf>
    <xf numFmtId="0" fontId="0" fillId="0" borderId="0" xfId="0" applyBorder="1" applyAlignment="1">
      <alignment horizontal="left" vertical="center" wrapText="1"/>
    </xf>
    <xf numFmtId="0" fontId="0" fillId="0" borderId="73" xfId="0" applyBorder="1" applyAlignment="1">
      <alignment horizontal="left" vertical="center" wrapText="1"/>
    </xf>
    <xf numFmtId="0" fontId="0" fillId="0" borderId="55" xfId="0" applyBorder="1" applyAlignment="1">
      <alignment horizontal="left" vertical="center" wrapText="1"/>
    </xf>
    <xf numFmtId="0" fontId="0" fillId="0" borderId="1" xfId="0" applyBorder="1" applyAlignment="1">
      <alignment horizontal="left" vertical="center" wrapText="1"/>
    </xf>
    <xf numFmtId="0" fontId="0" fillId="0" borderId="74" xfId="0" applyBorder="1" applyAlignment="1">
      <alignment horizontal="left" vertical="center" wrapText="1"/>
    </xf>
    <xf numFmtId="0" fontId="0" fillId="0" borderId="66" xfId="0" applyBorder="1" applyAlignment="1">
      <alignment horizontal="left" vertical="center" wrapText="1"/>
    </xf>
    <xf numFmtId="0" fontId="0" fillId="0" borderId="67" xfId="0" applyBorder="1" applyAlignment="1">
      <alignment horizontal="left" vertical="center" wrapText="1"/>
    </xf>
    <xf numFmtId="0" fontId="0" fillId="0" borderId="75" xfId="0" applyBorder="1" applyAlignment="1">
      <alignment horizontal="left" vertical="center" wrapText="1"/>
    </xf>
    <xf numFmtId="0" fontId="0" fillId="0" borderId="77" xfId="0" applyBorder="1" applyAlignment="1">
      <alignment horizontal="center" vertical="center"/>
    </xf>
    <xf numFmtId="0" fontId="0" fillId="0" borderId="5" xfId="0" applyBorder="1" applyAlignment="1">
      <alignment horizontal="center" vertical="center"/>
    </xf>
    <xf numFmtId="0" fontId="0" fillId="0" borderId="34" xfId="0" applyBorder="1" applyAlignment="1" applyProtection="1">
      <alignment horizontal="center" vertical="center"/>
      <protection locked="0"/>
    </xf>
    <xf numFmtId="0" fontId="4" fillId="0" borderId="76" xfId="0" applyFont="1" applyBorder="1" applyAlignment="1">
      <alignment horizontal="center" vertical="center"/>
    </xf>
    <xf numFmtId="0" fontId="4" fillId="0" borderId="68" xfId="0" applyFont="1" applyBorder="1" applyAlignment="1">
      <alignment horizontal="center" vertical="center"/>
    </xf>
    <xf numFmtId="0" fontId="4" fillId="0" borderId="72" xfId="0" applyFont="1" applyBorder="1" applyAlignment="1">
      <alignment horizontal="center" vertical="center"/>
    </xf>
    <xf numFmtId="0" fontId="4" fillId="0" borderId="73" xfId="0" applyFont="1" applyBorder="1" applyAlignment="1">
      <alignment horizontal="center" vertical="center"/>
    </xf>
    <xf numFmtId="0" fontId="4" fillId="0" borderId="45" xfId="0" applyFont="1" applyBorder="1" applyAlignment="1">
      <alignment horizontal="center" vertical="center"/>
    </xf>
    <xf numFmtId="0" fontId="0" fillId="0" borderId="78" xfId="0" applyBorder="1" applyAlignment="1" applyProtection="1">
      <alignment horizontal="center" vertical="center"/>
      <protection locked="0"/>
    </xf>
    <xf numFmtId="0" fontId="0" fillId="0" borderId="0" xfId="0" applyAlignment="1">
      <alignment horizontal="right" vertical="center"/>
    </xf>
    <xf numFmtId="0" fontId="4" fillId="0" borderId="0" xfId="0" applyFont="1" applyAlignment="1">
      <alignment horizontal="center" vertical="center"/>
    </xf>
    <xf numFmtId="0" fontId="0" fillId="0" borderId="0" xfId="0" applyBorder="1" applyAlignment="1" applyProtection="1">
      <alignment horizontal="center" vertical="center"/>
      <protection locked="0"/>
    </xf>
    <xf numFmtId="0" fontId="0" fillId="0" borderId="91"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0" xfId="0" applyAlignment="1">
      <alignment horizontal="center" vertical="center"/>
    </xf>
    <xf numFmtId="0" fontId="0" fillId="0" borderId="34" xfId="0" applyBorder="1" applyAlignment="1">
      <alignment horizontal="center" vertical="center"/>
    </xf>
    <xf numFmtId="0" fontId="0" fillId="0" borderId="79" xfId="0" applyBorder="1" applyAlignment="1">
      <alignment horizontal="center" vertical="center"/>
    </xf>
    <xf numFmtId="0" fontId="0" fillId="0" borderId="80" xfId="0" applyBorder="1" applyAlignment="1">
      <alignment horizontal="center" vertical="center"/>
    </xf>
    <xf numFmtId="0" fontId="0" fillId="0" borderId="81" xfId="0" applyBorder="1" applyAlignment="1">
      <alignment horizontal="right" vertical="center"/>
    </xf>
    <xf numFmtId="0" fontId="0" fillId="0" borderId="18" xfId="0" applyBorder="1" applyAlignment="1">
      <alignment horizontal="right" vertical="center"/>
    </xf>
    <xf numFmtId="0" fontId="0" fillId="0" borderId="17" xfId="0" applyBorder="1" applyAlignment="1">
      <alignment horizontal="right" vertical="center"/>
    </xf>
    <xf numFmtId="0" fontId="0" fillId="0" borderId="81" xfId="0" applyBorder="1" applyAlignment="1">
      <alignment horizontal="center" vertical="center"/>
    </xf>
    <xf numFmtId="0" fontId="0" fillId="0" borderId="18" xfId="0" applyBorder="1" applyAlignment="1">
      <alignment horizontal="center" vertical="center"/>
    </xf>
    <xf numFmtId="0" fontId="0" fillId="0" borderId="78" xfId="0" applyBorder="1" applyAlignment="1">
      <alignment horizontal="center"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10</xdr:col>
      <xdr:colOff>419100</xdr:colOff>
      <xdr:row>7</xdr:row>
      <xdr:rowOff>152400</xdr:rowOff>
    </xdr:from>
    <xdr:to>
      <xdr:col>11</xdr:col>
      <xdr:colOff>152400</xdr:colOff>
      <xdr:row>9</xdr:row>
      <xdr:rowOff>0</xdr:rowOff>
    </xdr:to>
    <xdr:sp macro="" textlink="">
      <xdr:nvSpPr>
        <xdr:cNvPr id="5598" name="Oval 12">
          <a:extLst>
            <a:ext uri="{FF2B5EF4-FFF2-40B4-BE49-F238E27FC236}">
              <a16:creationId xmlns:a16="http://schemas.microsoft.com/office/drawing/2014/main" id="{CD27CA2D-1DF9-48D0-89BA-9EB583CF3727}"/>
            </a:ext>
          </a:extLst>
        </xdr:cNvPr>
        <xdr:cNvSpPr>
          <a:spLocks noChangeArrowheads="1"/>
        </xdr:cNvSpPr>
      </xdr:nvSpPr>
      <xdr:spPr bwMode="auto">
        <a:xfrm>
          <a:off x="8001000" y="1428750"/>
          <a:ext cx="581025"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xdr:row>
      <xdr:rowOff>152400</xdr:rowOff>
    </xdr:from>
    <xdr:to>
      <xdr:col>9</xdr:col>
      <xdr:colOff>180975</xdr:colOff>
      <xdr:row>9</xdr:row>
      <xdr:rowOff>38100</xdr:rowOff>
    </xdr:to>
    <xdr:sp macro="" textlink="">
      <xdr:nvSpPr>
        <xdr:cNvPr id="5599" name="Oval 9">
          <a:extLst>
            <a:ext uri="{FF2B5EF4-FFF2-40B4-BE49-F238E27FC236}">
              <a16:creationId xmlns:a16="http://schemas.microsoft.com/office/drawing/2014/main" id="{56A573FC-78F4-4257-9B8E-719091B5093C}"/>
            </a:ext>
          </a:extLst>
        </xdr:cNvPr>
        <xdr:cNvSpPr>
          <a:spLocks noChangeArrowheads="1"/>
        </xdr:cNvSpPr>
      </xdr:nvSpPr>
      <xdr:spPr bwMode="auto">
        <a:xfrm>
          <a:off x="1752600" y="1428750"/>
          <a:ext cx="5162550" cy="3429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57150</xdr:colOff>
      <xdr:row>17</xdr:row>
      <xdr:rowOff>142875</xdr:rowOff>
    </xdr:from>
    <xdr:to>
      <xdr:col>4</xdr:col>
      <xdr:colOff>638175</xdr:colOff>
      <xdr:row>19</xdr:row>
      <xdr:rowOff>57150</xdr:rowOff>
    </xdr:to>
    <xdr:sp macro="" textlink="">
      <xdr:nvSpPr>
        <xdr:cNvPr id="5600" name="Oval 12">
          <a:extLst>
            <a:ext uri="{FF2B5EF4-FFF2-40B4-BE49-F238E27FC236}">
              <a16:creationId xmlns:a16="http://schemas.microsoft.com/office/drawing/2014/main" id="{72B8A7F1-8B7C-4DC1-8850-F4F0704ABF62}"/>
            </a:ext>
          </a:extLst>
        </xdr:cNvPr>
        <xdr:cNvSpPr>
          <a:spLocks noChangeArrowheads="1"/>
        </xdr:cNvSpPr>
      </xdr:nvSpPr>
      <xdr:spPr bwMode="auto">
        <a:xfrm>
          <a:off x="3124200" y="3933825"/>
          <a:ext cx="581025"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38100</xdr:colOff>
      <xdr:row>26</xdr:row>
      <xdr:rowOff>161925</xdr:rowOff>
    </xdr:from>
    <xdr:to>
      <xdr:col>4</xdr:col>
      <xdr:colOff>619125</xdr:colOff>
      <xdr:row>28</xdr:row>
      <xdr:rowOff>76200</xdr:rowOff>
    </xdr:to>
    <xdr:sp macro="" textlink="">
      <xdr:nvSpPr>
        <xdr:cNvPr id="5601" name="Oval 12">
          <a:extLst>
            <a:ext uri="{FF2B5EF4-FFF2-40B4-BE49-F238E27FC236}">
              <a16:creationId xmlns:a16="http://schemas.microsoft.com/office/drawing/2014/main" id="{B383F523-BA0F-43BC-9466-434B279EDABE}"/>
            </a:ext>
          </a:extLst>
        </xdr:cNvPr>
        <xdr:cNvSpPr>
          <a:spLocks noChangeArrowheads="1"/>
        </xdr:cNvSpPr>
      </xdr:nvSpPr>
      <xdr:spPr bwMode="auto">
        <a:xfrm>
          <a:off x="3105150" y="5543550"/>
          <a:ext cx="581025"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152400</xdr:colOff>
      <xdr:row>59</xdr:row>
      <xdr:rowOff>133350</xdr:rowOff>
    </xdr:from>
    <xdr:to>
      <xdr:col>8</xdr:col>
      <xdr:colOff>733425</xdr:colOff>
      <xdr:row>61</xdr:row>
      <xdr:rowOff>47625</xdr:rowOff>
    </xdr:to>
    <xdr:sp macro="" textlink="">
      <xdr:nvSpPr>
        <xdr:cNvPr id="5602" name="Oval 12">
          <a:extLst>
            <a:ext uri="{FF2B5EF4-FFF2-40B4-BE49-F238E27FC236}">
              <a16:creationId xmlns:a16="http://schemas.microsoft.com/office/drawing/2014/main" id="{AD0574FD-4C1B-4C09-A129-E728912446C3}"/>
            </a:ext>
          </a:extLst>
        </xdr:cNvPr>
        <xdr:cNvSpPr>
          <a:spLocks noChangeArrowheads="1"/>
        </xdr:cNvSpPr>
      </xdr:nvSpPr>
      <xdr:spPr bwMode="auto">
        <a:xfrm>
          <a:off x="6038850" y="12849225"/>
          <a:ext cx="581025"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419100</xdr:colOff>
      <xdr:row>79</xdr:row>
      <xdr:rowOff>152400</xdr:rowOff>
    </xdr:from>
    <xdr:to>
      <xdr:col>11</xdr:col>
      <xdr:colOff>152400</xdr:colOff>
      <xdr:row>81</xdr:row>
      <xdr:rowOff>0</xdr:rowOff>
    </xdr:to>
    <xdr:sp macro="" textlink="">
      <xdr:nvSpPr>
        <xdr:cNvPr id="5603" name="Oval 12">
          <a:extLst>
            <a:ext uri="{FF2B5EF4-FFF2-40B4-BE49-F238E27FC236}">
              <a16:creationId xmlns:a16="http://schemas.microsoft.com/office/drawing/2014/main" id="{38401012-7D45-42DF-904E-765FE23C4CB4}"/>
            </a:ext>
          </a:extLst>
        </xdr:cNvPr>
        <xdr:cNvSpPr>
          <a:spLocks noChangeArrowheads="1"/>
        </xdr:cNvSpPr>
      </xdr:nvSpPr>
      <xdr:spPr bwMode="auto">
        <a:xfrm>
          <a:off x="8001000" y="18192750"/>
          <a:ext cx="581025" cy="3524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79</xdr:row>
      <xdr:rowOff>152400</xdr:rowOff>
    </xdr:from>
    <xdr:to>
      <xdr:col>9</xdr:col>
      <xdr:colOff>180975</xdr:colOff>
      <xdr:row>81</xdr:row>
      <xdr:rowOff>38100</xdr:rowOff>
    </xdr:to>
    <xdr:sp macro="" textlink="">
      <xdr:nvSpPr>
        <xdr:cNvPr id="5604" name="Oval 9">
          <a:extLst>
            <a:ext uri="{FF2B5EF4-FFF2-40B4-BE49-F238E27FC236}">
              <a16:creationId xmlns:a16="http://schemas.microsoft.com/office/drawing/2014/main" id="{FFE127AB-2363-4F1E-942A-EC80B459317F}"/>
            </a:ext>
          </a:extLst>
        </xdr:cNvPr>
        <xdr:cNvSpPr>
          <a:spLocks noChangeArrowheads="1"/>
        </xdr:cNvSpPr>
      </xdr:nvSpPr>
      <xdr:spPr bwMode="auto">
        <a:xfrm>
          <a:off x="1752600" y="18192750"/>
          <a:ext cx="5162550" cy="3905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79</xdr:row>
      <xdr:rowOff>152400</xdr:rowOff>
    </xdr:from>
    <xdr:to>
      <xdr:col>9</xdr:col>
      <xdr:colOff>180975</xdr:colOff>
      <xdr:row>81</xdr:row>
      <xdr:rowOff>38100</xdr:rowOff>
    </xdr:to>
    <xdr:sp macro="" textlink="">
      <xdr:nvSpPr>
        <xdr:cNvPr id="9" name="Oval 9">
          <a:extLst>
            <a:ext uri="{FF2B5EF4-FFF2-40B4-BE49-F238E27FC236}">
              <a16:creationId xmlns:a16="http://schemas.microsoft.com/office/drawing/2014/main" id="{24E87C36-15D5-4BDD-8BAC-3813234EBD4B}"/>
            </a:ext>
          </a:extLst>
        </xdr:cNvPr>
        <xdr:cNvSpPr>
          <a:spLocks noChangeArrowheads="1"/>
        </xdr:cNvSpPr>
      </xdr:nvSpPr>
      <xdr:spPr bwMode="auto">
        <a:xfrm>
          <a:off x="1752600" y="1428750"/>
          <a:ext cx="5162550" cy="3429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285750</xdr:colOff>
      <xdr:row>3</xdr:row>
      <xdr:rowOff>142875</xdr:rowOff>
    </xdr:from>
    <xdr:to>
      <xdr:col>4</xdr:col>
      <xdr:colOff>85725</xdr:colOff>
      <xdr:row>6</xdr:row>
      <xdr:rowOff>85725</xdr:rowOff>
    </xdr:to>
    <xdr:sp macro="" textlink="">
      <xdr:nvSpPr>
        <xdr:cNvPr id="2468" name="Oval 8">
          <a:extLst>
            <a:ext uri="{FF2B5EF4-FFF2-40B4-BE49-F238E27FC236}">
              <a16:creationId xmlns:a16="http://schemas.microsoft.com/office/drawing/2014/main" id="{3B87A0C3-0B5E-46F7-AFD3-92EAE3BEB454}"/>
            </a:ext>
          </a:extLst>
        </xdr:cNvPr>
        <xdr:cNvSpPr>
          <a:spLocks noChangeArrowheads="1"/>
        </xdr:cNvSpPr>
      </xdr:nvSpPr>
      <xdr:spPr bwMode="auto">
        <a:xfrm>
          <a:off x="5600700" y="809625"/>
          <a:ext cx="400050" cy="5524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400050</xdr:colOff>
      <xdr:row>5</xdr:row>
      <xdr:rowOff>57150</xdr:rowOff>
    </xdr:from>
    <xdr:to>
      <xdr:col>10</xdr:col>
      <xdr:colOff>19050</xdr:colOff>
      <xdr:row>6</xdr:row>
      <xdr:rowOff>95250</xdr:rowOff>
    </xdr:to>
    <xdr:sp macro="" textlink="">
      <xdr:nvSpPr>
        <xdr:cNvPr id="2469" name="Oval 9">
          <a:extLst>
            <a:ext uri="{FF2B5EF4-FFF2-40B4-BE49-F238E27FC236}">
              <a16:creationId xmlns:a16="http://schemas.microsoft.com/office/drawing/2014/main" id="{8E8216DD-A363-4D26-A726-91C51F85073A}"/>
            </a:ext>
          </a:extLst>
        </xdr:cNvPr>
        <xdr:cNvSpPr>
          <a:spLocks noChangeArrowheads="1"/>
        </xdr:cNvSpPr>
      </xdr:nvSpPr>
      <xdr:spPr bwMode="auto">
        <a:xfrm>
          <a:off x="9315450" y="1114425"/>
          <a:ext cx="371475" cy="2571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180975</xdr:colOff>
      <xdr:row>28</xdr:row>
      <xdr:rowOff>9525</xdr:rowOff>
    </xdr:from>
    <xdr:to>
      <xdr:col>10</xdr:col>
      <xdr:colOff>9525</xdr:colOff>
      <xdr:row>29</xdr:row>
      <xdr:rowOff>0</xdr:rowOff>
    </xdr:to>
    <xdr:sp macro="" textlink="">
      <xdr:nvSpPr>
        <xdr:cNvPr id="2470" name="Oval 10">
          <a:extLst>
            <a:ext uri="{FF2B5EF4-FFF2-40B4-BE49-F238E27FC236}">
              <a16:creationId xmlns:a16="http://schemas.microsoft.com/office/drawing/2014/main" id="{54584013-7AEC-4290-ACF0-2C0539A2EDA6}"/>
            </a:ext>
          </a:extLst>
        </xdr:cNvPr>
        <xdr:cNvSpPr>
          <a:spLocks noChangeArrowheads="1"/>
        </xdr:cNvSpPr>
      </xdr:nvSpPr>
      <xdr:spPr bwMode="auto">
        <a:xfrm>
          <a:off x="9096375" y="6105525"/>
          <a:ext cx="581025" cy="2286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276225</xdr:colOff>
      <xdr:row>5</xdr:row>
      <xdr:rowOff>0</xdr:rowOff>
    </xdr:from>
    <xdr:to>
      <xdr:col>6</xdr:col>
      <xdr:colOff>76200</xdr:colOff>
      <xdr:row>9</xdr:row>
      <xdr:rowOff>104775</xdr:rowOff>
    </xdr:to>
    <xdr:sp macro="" textlink="">
      <xdr:nvSpPr>
        <xdr:cNvPr id="2471" name="Oval 14">
          <a:extLst>
            <a:ext uri="{FF2B5EF4-FFF2-40B4-BE49-F238E27FC236}">
              <a16:creationId xmlns:a16="http://schemas.microsoft.com/office/drawing/2014/main" id="{854A7357-E121-49DA-B479-51D08738F6AF}"/>
            </a:ext>
          </a:extLst>
        </xdr:cNvPr>
        <xdr:cNvSpPr>
          <a:spLocks noChangeArrowheads="1"/>
        </xdr:cNvSpPr>
      </xdr:nvSpPr>
      <xdr:spPr bwMode="auto">
        <a:xfrm>
          <a:off x="6791325" y="1057275"/>
          <a:ext cx="400050" cy="9810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5"/>
  <sheetViews>
    <sheetView tabSelected="1" topLeftCell="A43" zoomScaleNormal="100" workbookViewId="0">
      <selection activeCell="O13" sqref="O13"/>
    </sheetView>
  </sheetViews>
  <sheetFormatPr defaultRowHeight="13.5" x14ac:dyDescent="0.15"/>
  <cols>
    <col min="1" max="1" width="14.375" customWidth="1"/>
    <col min="2" max="7" width="8.625" customWidth="1"/>
    <col min="8" max="11" width="11.125" customWidth="1"/>
    <col min="12" max="13" width="11.375" customWidth="1"/>
  </cols>
  <sheetData>
    <row r="1" spans="1:14" x14ac:dyDescent="0.15">
      <c r="M1" s="4" t="s">
        <v>15</v>
      </c>
    </row>
    <row r="2" spans="1:14" ht="18.75" x14ac:dyDescent="0.15">
      <c r="A2" s="128" t="s">
        <v>99</v>
      </c>
      <c r="B2" s="128"/>
      <c r="C2" s="128"/>
      <c r="D2" s="128"/>
      <c r="E2" s="128"/>
      <c r="F2" s="128"/>
      <c r="G2" s="128"/>
      <c r="H2" s="128"/>
      <c r="I2" s="128"/>
      <c r="J2" s="128"/>
      <c r="K2" s="128"/>
      <c r="L2" s="128"/>
      <c r="M2" s="128"/>
      <c r="N2" s="50"/>
    </row>
    <row r="4" spans="1:14" x14ac:dyDescent="0.15">
      <c r="A4" s="1" t="s">
        <v>0</v>
      </c>
      <c r="B4" s="1"/>
      <c r="C4" s="1"/>
      <c r="D4" s="49"/>
      <c r="E4" s="1" t="s">
        <v>1</v>
      </c>
      <c r="F4" s="39"/>
      <c r="G4" s="39"/>
      <c r="H4" s="39"/>
      <c r="I4" s="1" t="s">
        <v>9</v>
      </c>
      <c r="J4" s="15"/>
      <c r="K4" s="16" t="s">
        <v>10</v>
      </c>
      <c r="L4" s="127"/>
      <c r="M4" s="127"/>
    </row>
    <row r="6" spans="1:14" ht="14.25" thickBot="1" x14ac:dyDescent="0.2">
      <c r="A6" t="s">
        <v>36</v>
      </c>
    </row>
    <row r="7" spans="1:14" x14ac:dyDescent="0.15">
      <c r="A7" s="129" t="s">
        <v>2</v>
      </c>
      <c r="B7" s="130"/>
      <c r="C7" s="109" t="s">
        <v>3</v>
      </c>
      <c r="D7" s="109"/>
      <c r="E7" s="109" t="s">
        <v>4</v>
      </c>
      <c r="F7" s="109"/>
      <c r="G7" s="109" t="s">
        <v>5</v>
      </c>
      <c r="H7" s="109"/>
      <c r="I7" s="109"/>
      <c r="J7" s="31" t="s">
        <v>6</v>
      </c>
      <c r="K7" s="31" t="s">
        <v>33</v>
      </c>
      <c r="L7" s="31" t="s">
        <v>16</v>
      </c>
      <c r="M7" s="105" t="s">
        <v>32</v>
      </c>
    </row>
    <row r="8" spans="1:14" x14ac:dyDescent="0.15">
      <c r="A8" s="131"/>
      <c r="B8" s="132"/>
      <c r="C8" s="110"/>
      <c r="D8" s="110"/>
      <c r="E8" s="110"/>
      <c r="F8" s="110"/>
      <c r="G8" s="110"/>
      <c r="H8" s="110"/>
      <c r="I8" s="110"/>
      <c r="J8" s="66" t="s">
        <v>17</v>
      </c>
      <c r="K8" s="66" t="s">
        <v>34</v>
      </c>
      <c r="L8" s="66" t="s">
        <v>18</v>
      </c>
      <c r="M8" s="106"/>
    </row>
    <row r="9" spans="1:14" ht="22.5" customHeight="1" x14ac:dyDescent="0.15">
      <c r="A9" s="116"/>
      <c r="B9" s="117"/>
      <c r="C9" s="102" t="s">
        <v>21</v>
      </c>
      <c r="D9" s="102"/>
      <c r="E9" s="102"/>
      <c r="F9" s="102"/>
      <c r="G9" s="102"/>
      <c r="H9" s="102"/>
      <c r="I9" s="102"/>
      <c r="J9" s="46"/>
      <c r="K9" s="93">
        <f>J9*0.8</f>
        <v>0</v>
      </c>
      <c r="L9" s="44"/>
      <c r="M9" s="68" t="str">
        <f>IF(K9&lt;L9,"○","- ")</f>
        <v xml:space="preserve">- </v>
      </c>
      <c r="N9" s="27"/>
    </row>
    <row r="10" spans="1:14" ht="22.5" customHeight="1" x14ac:dyDescent="0.15">
      <c r="A10" s="116"/>
      <c r="B10" s="117"/>
      <c r="C10" s="102"/>
      <c r="D10" s="102"/>
      <c r="E10" s="102"/>
      <c r="F10" s="102"/>
      <c r="G10" s="102"/>
      <c r="H10" s="102"/>
      <c r="I10" s="102"/>
      <c r="J10" s="46"/>
      <c r="K10" s="93">
        <f t="shared" ref="K10:K15" si="0">J10*0.8</f>
        <v>0</v>
      </c>
      <c r="L10" s="44"/>
      <c r="M10" s="68" t="str">
        <f t="shared" ref="M10:M15" si="1">IF(K10&lt;L10,"○","- ")</f>
        <v xml:space="preserve">- </v>
      </c>
      <c r="N10" s="27"/>
    </row>
    <row r="11" spans="1:14" ht="22.5" customHeight="1" x14ac:dyDescent="0.15">
      <c r="A11" s="116"/>
      <c r="B11" s="117"/>
      <c r="C11" s="102"/>
      <c r="D11" s="102"/>
      <c r="E11" s="102"/>
      <c r="F11" s="102"/>
      <c r="G11" s="102"/>
      <c r="H11" s="102"/>
      <c r="I11" s="102"/>
      <c r="J11" s="46"/>
      <c r="K11" s="93">
        <f t="shared" si="0"/>
        <v>0</v>
      </c>
      <c r="L11" s="44"/>
      <c r="M11" s="68" t="str">
        <f t="shared" si="1"/>
        <v xml:space="preserve">- </v>
      </c>
      <c r="N11" s="27"/>
    </row>
    <row r="12" spans="1:14" ht="22.5" customHeight="1" x14ac:dyDescent="0.15">
      <c r="A12" s="116"/>
      <c r="B12" s="117"/>
      <c r="C12" s="102"/>
      <c r="D12" s="102"/>
      <c r="E12" s="102"/>
      <c r="F12" s="102"/>
      <c r="G12" s="102"/>
      <c r="H12" s="102"/>
      <c r="I12" s="102"/>
      <c r="J12" s="46"/>
      <c r="K12" s="93">
        <f t="shared" si="0"/>
        <v>0</v>
      </c>
      <c r="L12" s="44"/>
      <c r="M12" s="68" t="str">
        <f t="shared" si="1"/>
        <v xml:space="preserve">- </v>
      </c>
      <c r="N12" s="27"/>
    </row>
    <row r="13" spans="1:14" ht="22.5" customHeight="1" x14ac:dyDescent="0.15">
      <c r="A13" s="116"/>
      <c r="B13" s="117"/>
      <c r="C13" s="102"/>
      <c r="D13" s="102"/>
      <c r="E13" s="102"/>
      <c r="F13" s="102"/>
      <c r="G13" s="102"/>
      <c r="H13" s="102"/>
      <c r="I13" s="102"/>
      <c r="J13" s="46"/>
      <c r="K13" s="93">
        <f t="shared" si="0"/>
        <v>0</v>
      </c>
      <c r="L13" s="44"/>
      <c r="M13" s="68" t="str">
        <f t="shared" si="1"/>
        <v xml:space="preserve">- </v>
      </c>
      <c r="N13" s="27"/>
    </row>
    <row r="14" spans="1:14" ht="22.5" customHeight="1" x14ac:dyDescent="0.15">
      <c r="A14" s="116"/>
      <c r="B14" s="117"/>
      <c r="C14" s="102"/>
      <c r="D14" s="102"/>
      <c r="E14" s="102"/>
      <c r="F14" s="102"/>
      <c r="G14" s="102"/>
      <c r="H14" s="102"/>
      <c r="I14" s="102"/>
      <c r="J14" s="46"/>
      <c r="K14" s="93">
        <f t="shared" si="0"/>
        <v>0</v>
      </c>
      <c r="L14" s="44"/>
      <c r="M14" s="68" t="str">
        <f t="shared" si="1"/>
        <v xml:space="preserve">- </v>
      </c>
      <c r="N14" s="27"/>
    </row>
    <row r="15" spans="1:14" ht="22.5" customHeight="1" thickBot="1" x14ac:dyDescent="0.2">
      <c r="A15" s="118"/>
      <c r="B15" s="119"/>
      <c r="C15" s="96"/>
      <c r="D15" s="96"/>
      <c r="E15" s="96"/>
      <c r="F15" s="96"/>
      <c r="G15" s="96"/>
      <c r="H15" s="96"/>
      <c r="I15" s="96"/>
      <c r="J15" s="48"/>
      <c r="K15" s="94">
        <f t="shared" si="0"/>
        <v>0</v>
      </c>
      <c r="L15" s="30"/>
      <c r="M15" s="64" t="str">
        <f t="shared" si="1"/>
        <v xml:space="preserve">- </v>
      </c>
      <c r="N15" s="27"/>
    </row>
    <row r="17" spans="1:12" x14ac:dyDescent="0.15">
      <c r="A17" t="s">
        <v>37</v>
      </c>
    </row>
    <row r="19" spans="1:12" ht="17.25" x14ac:dyDescent="0.15">
      <c r="E19" s="3" t="s">
        <v>11</v>
      </c>
      <c r="F19" s="3" t="s">
        <v>13</v>
      </c>
      <c r="G19" s="3" t="s">
        <v>12</v>
      </c>
    </row>
    <row r="21" spans="1:12" x14ac:dyDescent="0.15">
      <c r="A21" s="52" t="s">
        <v>49</v>
      </c>
      <c r="B21" s="53"/>
      <c r="C21" s="53"/>
      <c r="D21" s="53"/>
      <c r="E21" s="53"/>
      <c r="F21" s="53"/>
      <c r="G21" s="53"/>
      <c r="H21" s="53"/>
      <c r="I21" s="53"/>
      <c r="J21" s="54"/>
    </row>
    <row r="22" spans="1:12" x14ac:dyDescent="0.15">
      <c r="A22" s="55" t="s">
        <v>46</v>
      </c>
      <c r="B22" s="56"/>
      <c r="C22" s="56"/>
      <c r="D22" s="56"/>
      <c r="E22" s="56"/>
      <c r="F22" s="56"/>
      <c r="G22" s="56"/>
      <c r="H22" s="56"/>
      <c r="I22" s="56"/>
      <c r="J22" s="57"/>
    </row>
    <row r="23" spans="1:12" x14ac:dyDescent="0.15">
      <c r="A23" s="55" t="s">
        <v>50</v>
      </c>
      <c r="B23" s="56"/>
      <c r="C23" s="56"/>
      <c r="D23" s="56"/>
      <c r="E23" s="56"/>
      <c r="F23" s="56"/>
      <c r="G23" s="56"/>
      <c r="H23" s="56"/>
      <c r="I23" s="56"/>
      <c r="J23" s="57"/>
    </row>
    <row r="24" spans="1:12" x14ac:dyDescent="0.15">
      <c r="A24" s="58" t="s">
        <v>48</v>
      </c>
      <c r="B24" s="59"/>
      <c r="C24" s="59"/>
      <c r="D24" s="59"/>
      <c r="E24" s="59"/>
      <c r="F24" s="59"/>
      <c r="G24" s="59"/>
      <c r="H24" s="59"/>
      <c r="I24" s="59"/>
      <c r="J24" s="60"/>
    </row>
    <row r="25" spans="1:12" x14ac:dyDescent="0.15">
      <c r="A25" t="s">
        <v>47</v>
      </c>
    </row>
    <row r="26" spans="1:12" x14ac:dyDescent="0.15">
      <c r="A26" t="s">
        <v>38</v>
      </c>
    </row>
    <row r="28" spans="1:12" ht="17.25" x14ac:dyDescent="0.15">
      <c r="E28" s="3" t="s">
        <v>11</v>
      </c>
      <c r="F28" s="3" t="s">
        <v>13</v>
      </c>
      <c r="G28" s="3" t="s">
        <v>12</v>
      </c>
    </row>
    <row r="29" spans="1:12" ht="17.25" x14ac:dyDescent="0.15">
      <c r="E29" s="3"/>
      <c r="F29" s="3"/>
      <c r="G29" s="3"/>
    </row>
    <row r="30" spans="1:12" x14ac:dyDescent="0.15">
      <c r="A30" s="52" t="s">
        <v>51</v>
      </c>
      <c r="B30" s="53"/>
      <c r="C30" s="53"/>
      <c r="D30" s="53"/>
      <c r="E30" s="53"/>
      <c r="F30" s="53"/>
      <c r="G30" s="53"/>
      <c r="H30" s="53"/>
      <c r="I30" s="53"/>
      <c r="J30" s="53"/>
      <c r="K30" s="53"/>
      <c r="L30" s="54"/>
    </row>
    <row r="31" spans="1:12" x14ac:dyDescent="0.15">
      <c r="A31" s="55" t="s">
        <v>53</v>
      </c>
      <c r="B31" s="56"/>
      <c r="C31" s="56"/>
      <c r="D31" s="56"/>
      <c r="E31" s="56"/>
      <c r="F31" s="56"/>
      <c r="G31" s="56"/>
      <c r="H31" s="56"/>
      <c r="I31" s="56"/>
      <c r="J31" s="56"/>
      <c r="K31" s="56"/>
      <c r="L31" s="57"/>
    </row>
    <row r="32" spans="1:12" x14ac:dyDescent="0.15">
      <c r="A32" s="55" t="s">
        <v>52</v>
      </c>
      <c r="B32" s="56"/>
      <c r="C32" s="56"/>
      <c r="D32" s="56"/>
      <c r="E32" s="56"/>
      <c r="F32" s="56"/>
      <c r="G32" s="56"/>
      <c r="H32" s="56"/>
      <c r="I32" s="56"/>
      <c r="J32" s="56"/>
      <c r="K32" s="56"/>
      <c r="L32" s="57"/>
    </row>
    <row r="33" spans="1:13" x14ac:dyDescent="0.15">
      <c r="A33" s="61" t="s">
        <v>102</v>
      </c>
      <c r="B33" s="59"/>
      <c r="C33" s="59"/>
      <c r="D33" s="59"/>
      <c r="E33" s="59"/>
      <c r="F33" s="59"/>
      <c r="G33" s="59"/>
      <c r="H33" s="59"/>
      <c r="I33" s="59"/>
      <c r="J33" s="59"/>
      <c r="K33" s="59"/>
      <c r="L33" s="60"/>
    </row>
    <row r="34" spans="1:13" x14ac:dyDescent="0.15">
      <c r="A34" s="62"/>
      <c r="B34" s="56"/>
      <c r="C34" s="56"/>
      <c r="D34" s="56"/>
      <c r="E34" s="56"/>
      <c r="F34" s="56"/>
      <c r="G34" s="56"/>
      <c r="H34" s="56"/>
      <c r="I34" s="56"/>
      <c r="J34" s="56"/>
      <c r="K34" s="56"/>
      <c r="L34" s="56"/>
    </row>
    <row r="35" spans="1:13" ht="14.25" thickBot="1" x14ac:dyDescent="0.2">
      <c r="A35" t="s">
        <v>39</v>
      </c>
    </row>
    <row r="36" spans="1:13" ht="17.25" customHeight="1" x14ac:dyDescent="0.15">
      <c r="A36" s="5" t="s">
        <v>41</v>
      </c>
      <c r="B36" s="111" t="s">
        <v>42</v>
      </c>
      <c r="C36" s="111"/>
      <c r="D36" s="111"/>
      <c r="E36" s="111"/>
      <c r="F36" s="111"/>
      <c r="G36" s="111"/>
      <c r="H36" s="111"/>
      <c r="I36" s="111"/>
      <c r="J36" s="111"/>
      <c r="K36" s="111"/>
      <c r="L36" s="111"/>
      <c r="M36" s="112"/>
    </row>
    <row r="37" spans="1:13" ht="17.100000000000001" customHeight="1" x14ac:dyDescent="0.15">
      <c r="A37" s="67"/>
      <c r="B37" s="113" t="s">
        <v>40</v>
      </c>
      <c r="C37" s="113"/>
      <c r="D37" s="113"/>
      <c r="E37" s="113"/>
      <c r="F37" s="113"/>
      <c r="G37" s="113"/>
      <c r="H37" s="113"/>
      <c r="I37" s="113"/>
      <c r="J37" s="113"/>
      <c r="K37" s="113"/>
      <c r="L37" s="113"/>
      <c r="M37" s="114"/>
    </row>
    <row r="38" spans="1:13" ht="17.100000000000001" customHeight="1" x14ac:dyDescent="0.15">
      <c r="A38" s="67"/>
      <c r="B38" s="113" t="s">
        <v>43</v>
      </c>
      <c r="C38" s="113"/>
      <c r="D38" s="113"/>
      <c r="E38" s="113"/>
      <c r="F38" s="113"/>
      <c r="G38" s="113"/>
      <c r="H38" s="113"/>
      <c r="I38" s="113"/>
      <c r="J38" s="113"/>
      <c r="K38" s="113"/>
      <c r="L38" s="113"/>
      <c r="M38" s="114"/>
    </row>
    <row r="39" spans="1:13" ht="17.100000000000001" customHeight="1" x14ac:dyDescent="0.15">
      <c r="A39" s="67"/>
      <c r="B39" s="113" t="s">
        <v>44</v>
      </c>
      <c r="C39" s="113"/>
      <c r="D39" s="113"/>
      <c r="E39" s="113"/>
      <c r="F39" s="113"/>
      <c r="G39" s="113"/>
      <c r="H39" s="113"/>
      <c r="I39" s="113"/>
      <c r="J39" s="113"/>
      <c r="K39" s="113"/>
      <c r="L39" s="113"/>
      <c r="M39" s="114"/>
    </row>
    <row r="40" spans="1:13" ht="17.100000000000001" customHeight="1" x14ac:dyDescent="0.15">
      <c r="A40" s="67"/>
      <c r="B40" s="115" t="s">
        <v>45</v>
      </c>
      <c r="C40" s="113"/>
      <c r="D40" s="113"/>
      <c r="E40" s="113"/>
      <c r="F40" s="113"/>
      <c r="G40" s="113"/>
      <c r="H40" s="113"/>
      <c r="I40" s="113"/>
      <c r="J40" s="113"/>
      <c r="K40" s="113"/>
      <c r="L40" s="113"/>
      <c r="M40" s="114"/>
    </row>
    <row r="41" spans="1:13" ht="17.100000000000001" customHeight="1" x14ac:dyDescent="0.15">
      <c r="A41" s="67"/>
      <c r="B41" s="115" t="s">
        <v>94</v>
      </c>
      <c r="C41" s="113"/>
      <c r="D41" s="113"/>
      <c r="E41" s="113"/>
      <c r="F41" s="113"/>
      <c r="G41" s="113"/>
      <c r="H41" s="113"/>
      <c r="I41" s="113"/>
      <c r="J41" s="113"/>
      <c r="K41" s="113"/>
      <c r="L41" s="113"/>
      <c r="M41" s="114"/>
    </row>
    <row r="42" spans="1:13" ht="17.100000000000001" customHeight="1" thickBot="1" x14ac:dyDescent="0.2">
      <c r="A42" s="65"/>
      <c r="B42" s="103" t="s">
        <v>54</v>
      </c>
      <c r="C42" s="103"/>
      <c r="D42" s="103"/>
      <c r="E42" s="103"/>
      <c r="F42" s="103"/>
      <c r="G42" s="103"/>
      <c r="H42" s="103"/>
      <c r="I42" s="103"/>
      <c r="J42" s="103"/>
      <c r="K42" s="103"/>
      <c r="L42" s="103"/>
      <c r="M42" s="104"/>
    </row>
    <row r="43" spans="1:13" ht="15" customHeight="1" x14ac:dyDescent="0.15"/>
    <row r="44" spans="1:13" ht="15" customHeight="1" x14ac:dyDescent="0.15"/>
    <row r="45" spans="1:13" ht="15" customHeight="1" x14ac:dyDescent="0.15">
      <c r="A45" t="s">
        <v>62</v>
      </c>
    </row>
    <row r="46" spans="1:13" ht="15" customHeight="1" x14ac:dyDescent="0.15"/>
    <row r="47" spans="1:13" x14ac:dyDescent="0.15">
      <c r="A47" t="s">
        <v>55</v>
      </c>
    </row>
    <row r="48" spans="1:13" ht="8.25" customHeight="1" thickBot="1" x14ac:dyDescent="0.2"/>
    <row r="49" spans="1:13" ht="15.75" customHeight="1" thickBot="1" x14ac:dyDescent="0.2">
      <c r="A49" s="120" t="s">
        <v>56</v>
      </c>
      <c r="B49" s="121"/>
      <c r="C49" s="121"/>
      <c r="D49" s="121"/>
      <c r="E49" s="121"/>
      <c r="F49" s="124" t="s">
        <v>100</v>
      </c>
      <c r="G49" s="125"/>
      <c r="H49" s="125"/>
      <c r="I49" s="125"/>
      <c r="J49" s="125"/>
      <c r="K49" s="125"/>
      <c r="L49" s="125"/>
      <c r="M49" s="126"/>
    </row>
    <row r="50" spans="1:13" ht="27" customHeight="1" x14ac:dyDescent="0.15">
      <c r="A50" s="122"/>
      <c r="B50" s="123"/>
      <c r="C50" s="123"/>
      <c r="D50" s="123"/>
      <c r="E50" s="123"/>
      <c r="F50" s="151" t="s">
        <v>59</v>
      </c>
      <c r="G50" s="70" t="s">
        <v>58</v>
      </c>
      <c r="H50" s="107"/>
      <c r="I50" s="107"/>
      <c r="J50" s="107"/>
      <c r="K50" s="107"/>
      <c r="L50" s="107"/>
      <c r="M50" s="108"/>
    </row>
    <row r="51" spans="1:13" ht="27" customHeight="1" thickBot="1" x14ac:dyDescent="0.2">
      <c r="A51" s="146"/>
      <c r="B51" s="147"/>
      <c r="C51" s="147"/>
      <c r="D51" s="147"/>
      <c r="E51" s="147"/>
      <c r="F51" s="152"/>
      <c r="G51" s="71" t="s">
        <v>57</v>
      </c>
      <c r="H51" s="137"/>
      <c r="I51" s="137"/>
      <c r="J51" s="137"/>
      <c r="K51" s="137"/>
      <c r="L51" s="137"/>
      <c r="M51" s="157"/>
    </row>
    <row r="52" spans="1:13" ht="27" customHeight="1" x14ac:dyDescent="0.15">
      <c r="A52" s="140"/>
      <c r="B52" s="148"/>
      <c r="C52" s="148"/>
      <c r="D52" s="148"/>
      <c r="E52" s="148"/>
      <c r="F52" s="152"/>
      <c r="G52" s="72" t="s">
        <v>58</v>
      </c>
      <c r="H52" s="107"/>
      <c r="I52" s="107"/>
      <c r="J52" s="107"/>
      <c r="K52" s="107"/>
      <c r="L52" s="107"/>
      <c r="M52" s="108"/>
    </row>
    <row r="53" spans="1:13" ht="29.25" customHeight="1" thickBot="1" x14ac:dyDescent="0.2">
      <c r="A53" s="140"/>
      <c r="B53" s="148"/>
      <c r="C53" s="148"/>
      <c r="D53" s="148"/>
      <c r="E53" s="148"/>
      <c r="F53" s="153"/>
      <c r="G53" s="71" t="s">
        <v>57</v>
      </c>
      <c r="H53" s="96"/>
      <c r="I53" s="96"/>
      <c r="J53" s="96"/>
      <c r="K53" s="96"/>
      <c r="L53" s="96"/>
      <c r="M53" s="145"/>
    </row>
    <row r="54" spans="1:13" ht="22.5" customHeight="1" x14ac:dyDescent="0.15">
      <c r="A54" s="140"/>
      <c r="B54" s="148"/>
      <c r="C54" s="148"/>
      <c r="D54" s="148"/>
      <c r="E54" s="148"/>
      <c r="F54" s="151" t="s">
        <v>60</v>
      </c>
      <c r="G54" s="73" t="s">
        <v>58</v>
      </c>
      <c r="H54" s="156"/>
      <c r="I54" s="156"/>
      <c r="J54" s="135"/>
      <c r="K54" s="130"/>
      <c r="L54" s="135"/>
      <c r="M54" s="136"/>
    </row>
    <row r="55" spans="1:13" ht="22.5" customHeight="1" x14ac:dyDescent="0.15">
      <c r="A55" s="140"/>
      <c r="B55" s="148"/>
      <c r="C55" s="148"/>
      <c r="D55" s="148"/>
      <c r="E55" s="148"/>
      <c r="F55" s="152"/>
      <c r="G55" s="154" t="s">
        <v>57</v>
      </c>
      <c r="H55" s="40" t="s">
        <v>89</v>
      </c>
      <c r="I55" s="41" t="s">
        <v>35</v>
      </c>
      <c r="J55" s="51" t="s">
        <v>89</v>
      </c>
      <c r="K55" s="41" t="s">
        <v>35</v>
      </c>
      <c r="L55" s="51" t="s">
        <v>89</v>
      </c>
      <c r="M55" s="63" t="s">
        <v>35</v>
      </c>
    </row>
    <row r="56" spans="1:13" ht="29.25" customHeight="1" thickBot="1" x14ac:dyDescent="0.2">
      <c r="A56" s="149"/>
      <c r="B56" s="150"/>
      <c r="C56" s="150"/>
      <c r="D56" s="150"/>
      <c r="E56" s="150"/>
      <c r="F56" s="139"/>
      <c r="G56" s="155"/>
      <c r="H56" s="84"/>
      <c r="I56" s="85"/>
      <c r="J56" s="86"/>
      <c r="K56" s="85"/>
      <c r="L56" s="86"/>
      <c r="M56" s="87"/>
    </row>
    <row r="57" spans="1:13" ht="18" customHeight="1" x14ac:dyDescent="0.15">
      <c r="A57" s="81" t="s">
        <v>88</v>
      </c>
      <c r="B57" s="38"/>
      <c r="C57" s="38"/>
      <c r="D57" s="38"/>
      <c r="E57" s="38"/>
      <c r="F57" s="38"/>
      <c r="G57" s="38"/>
      <c r="H57" s="42"/>
      <c r="I57" s="42"/>
      <c r="J57" s="42"/>
      <c r="K57" s="42"/>
      <c r="L57" s="42"/>
      <c r="M57" s="42"/>
    </row>
    <row r="58" spans="1:13" ht="18" customHeight="1" x14ac:dyDescent="0.15">
      <c r="A58" s="81"/>
      <c r="B58" s="38"/>
      <c r="C58" s="38"/>
      <c r="D58" s="38"/>
      <c r="E58" s="38"/>
      <c r="F58" s="38"/>
      <c r="G58" s="38"/>
      <c r="H58" s="42"/>
      <c r="I58" s="42"/>
      <c r="J58" s="42"/>
      <c r="K58" s="42"/>
      <c r="L58" s="42"/>
      <c r="M58" s="42"/>
    </row>
    <row r="59" spans="1:13" x14ac:dyDescent="0.15">
      <c r="A59" t="s">
        <v>61</v>
      </c>
    </row>
    <row r="61" spans="1:13" s="2" customFormat="1" ht="17.25" x14ac:dyDescent="0.15">
      <c r="G61" s="3" t="s">
        <v>11</v>
      </c>
      <c r="H61" s="3" t="s">
        <v>13</v>
      </c>
      <c r="I61" s="3" t="s">
        <v>12</v>
      </c>
    </row>
    <row r="62" spans="1:13" s="2" customFormat="1" ht="17.25" x14ac:dyDescent="0.15">
      <c r="G62" s="3"/>
      <c r="H62" s="3"/>
      <c r="I62" s="3"/>
    </row>
    <row r="63" spans="1:13" s="2" customFormat="1" ht="17.25" x14ac:dyDescent="0.15">
      <c r="G63" s="3"/>
      <c r="H63" s="3"/>
      <c r="I63" s="3"/>
    </row>
    <row r="64" spans="1:13" s="2" customFormat="1" ht="17.25" x14ac:dyDescent="0.15">
      <c r="A64" t="s">
        <v>63</v>
      </c>
      <c r="G64" s="3"/>
      <c r="H64" s="3"/>
      <c r="I64" s="3"/>
    </row>
    <row r="65" spans="1:13" s="2" customFormat="1" ht="7.5" customHeight="1" thickBot="1" x14ac:dyDescent="0.2">
      <c r="A65"/>
      <c r="G65" s="3"/>
      <c r="H65" s="3"/>
      <c r="I65" s="3"/>
    </row>
    <row r="66" spans="1:13" ht="18.75" customHeight="1" x14ac:dyDescent="0.15">
      <c r="A66" s="138" t="s">
        <v>67</v>
      </c>
      <c r="B66" s="11" t="s">
        <v>101</v>
      </c>
      <c r="C66" s="11" t="s">
        <v>101</v>
      </c>
      <c r="D66" s="11" t="s">
        <v>101</v>
      </c>
      <c r="E66" s="11" t="s">
        <v>101</v>
      </c>
      <c r="F66" s="11" t="s">
        <v>101</v>
      </c>
      <c r="G66" s="11" t="s">
        <v>101</v>
      </c>
      <c r="H66" s="6" t="s">
        <v>20</v>
      </c>
      <c r="I66" s="74" t="s">
        <v>24</v>
      </c>
      <c r="J66" s="76" t="s">
        <v>64</v>
      </c>
    </row>
    <row r="67" spans="1:13" ht="30" customHeight="1" thickBot="1" x14ac:dyDescent="0.2">
      <c r="A67" s="139"/>
      <c r="B67" s="13"/>
      <c r="C67" s="14"/>
      <c r="D67" s="14"/>
      <c r="E67" s="14"/>
      <c r="F67" s="14"/>
      <c r="G67" s="14"/>
      <c r="H67" s="14" t="str">
        <f>IF(SUM(B67:G67)=0," ",SUM(B67:G67))</f>
        <v xml:space="preserve"> </v>
      </c>
      <c r="I67" s="75" t="str">
        <f>IF(H67=" "," ",H67/6)</f>
        <v xml:space="preserve"> </v>
      </c>
      <c r="J67" s="77" t="str">
        <f>IF(I67&lt;20,"○","-")</f>
        <v>-</v>
      </c>
    </row>
    <row r="68" spans="1:13" s="2" customFormat="1" ht="17.25" x14ac:dyDescent="0.15">
      <c r="A68"/>
      <c r="G68" s="3"/>
      <c r="H68" s="3"/>
      <c r="I68" s="3"/>
    </row>
    <row r="69" spans="1:13" s="2" customFormat="1" ht="17.25" x14ac:dyDescent="0.15">
      <c r="A69" t="s">
        <v>68</v>
      </c>
      <c r="G69" s="3"/>
      <c r="H69" s="3"/>
      <c r="I69" s="3"/>
    </row>
    <row r="70" spans="1:13" s="2" customFormat="1" ht="8.25" customHeight="1" thickBot="1" x14ac:dyDescent="0.2">
      <c r="A70"/>
      <c r="G70" s="3"/>
      <c r="H70" s="3"/>
      <c r="I70" s="3"/>
    </row>
    <row r="71" spans="1:13" s="2" customFormat="1" ht="33.75" x14ac:dyDescent="0.15">
      <c r="A71" s="91" t="s">
        <v>66</v>
      </c>
      <c r="B71" s="11" t="s">
        <v>101</v>
      </c>
      <c r="C71" s="11" t="s">
        <v>101</v>
      </c>
      <c r="D71" s="11" t="s">
        <v>101</v>
      </c>
      <c r="E71" s="11" t="s">
        <v>101</v>
      </c>
      <c r="F71" s="11" t="s">
        <v>101</v>
      </c>
      <c r="G71" s="11" t="s">
        <v>101</v>
      </c>
      <c r="H71" s="6" t="s">
        <v>20</v>
      </c>
      <c r="I71" s="74" t="s">
        <v>24</v>
      </c>
      <c r="J71" s="76" t="s">
        <v>65</v>
      </c>
    </row>
    <row r="72" spans="1:13" s="2" customFormat="1" ht="47.1" customHeight="1" thickBot="1" x14ac:dyDescent="0.2">
      <c r="A72" s="88"/>
      <c r="B72" s="13"/>
      <c r="C72" s="14"/>
      <c r="D72" s="14"/>
      <c r="E72" s="14"/>
      <c r="F72" s="14"/>
      <c r="G72" s="14"/>
      <c r="H72" s="14" t="str">
        <f>IF(SUM(B72:G72)=0," ",SUM(B72:G72))</f>
        <v xml:space="preserve"> </v>
      </c>
      <c r="I72" s="75" t="str">
        <f>IF(H72=" "," ",H72/6)</f>
        <v xml:space="preserve"> </v>
      </c>
      <c r="J72" s="77" t="str">
        <f>IF(I72&lt;10,"○","-")</f>
        <v>-</v>
      </c>
    </row>
    <row r="73" spans="1:13" s="2" customFormat="1" ht="33.75" x14ac:dyDescent="0.15">
      <c r="A73" s="92" t="s">
        <v>66</v>
      </c>
      <c r="B73" s="11" t="s">
        <v>101</v>
      </c>
      <c r="C73" s="11" t="s">
        <v>101</v>
      </c>
      <c r="D73" s="11" t="s">
        <v>101</v>
      </c>
      <c r="E73" s="11" t="s">
        <v>101</v>
      </c>
      <c r="F73" s="11" t="s">
        <v>101</v>
      </c>
      <c r="G73" s="11" t="s">
        <v>101</v>
      </c>
      <c r="H73" s="6" t="s">
        <v>20</v>
      </c>
      <c r="I73" s="74" t="s">
        <v>24</v>
      </c>
      <c r="J73" s="76" t="s">
        <v>65</v>
      </c>
    </row>
    <row r="74" spans="1:13" s="2" customFormat="1" ht="47.1" customHeight="1" thickBot="1" x14ac:dyDescent="0.2">
      <c r="A74" s="88"/>
      <c r="B74" s="13"/>
      <c r="C74" s="14"/>
      <c r="D74" s="14"/>
      <c r="E74" s="14"/>
      <c r="F74" s="14"/>
      <c r="G74" s="14"/>
      <c r="H74" s="14" t="str">
        <f>IF(SUM(B74:G74)=0," ",SUM(B74:G74))</f>
        <v xml:space="preserve"> </v>
      </c>
      <c r="I74" s="75" t="str">
        <f>IF(H74=" "," ",H74/6)</f>
        <v xml:space="preserve"> </v>
      </c>
      <c r="J74" s="77" t="str">
        <f>IF(I74&lt;10,"○","-")</f>
        <v>-</v>
      </c>
    </row>
    <row r="75" spans="1:13" s="2" customFormat="1" ht="17.25" customHeight="1" x14ac:dyDescent="0.15">
      <c r="A75" s="56"/>
      <c r="B75" s="78"/>
      <c r="C75" s="78"/>
      <c r="D75" s="78"/>
      <c r="E75" s="78"/>
      <c r="F75" s="78"/>
      <c r="G75" s="78"/>
      <c r="H75" s="78"/>
      <c r="I75" s="78"/>
      <c r="J75" s="27"/>
    </row>
    <row r="76" spans="1:13" s="2" customFormat="1" ht="17.25" customHeight="1" x14ac:dyDescent="0.15">
      <c r="A76" t="s">
        <v>95</v>
      </c>
      <c r="B76" s="78"/>
      <c r="C76" s="78"/>
      <c r="D76" s="78"/>
      <c r="E76" s="78"/>
      <c r="F76" s="78"/>
      <c r="G76" s="78"/>
      <c r="H76" s="78"/>
      <c r="I76" s="78"/>
      <c r="J76" s="27"/>
    </row>
    <row r="77" spans="1:13" s="2" customFormat="1" ht="8.25" customHeight="1" thickBot="1" x14ac:dyDescent="0.2">
      <c r="A77"/>
      <c r="B77" s="78"/>
      <c r="C77" s="78"/>
      <c r="D77" s="78"/>
      <c r="E77" s="78"/>
      <c r="F77" s="78"/>
      <c r="G77" s="78"/>
      <c r="H77" s="78"/>
      <c r="I77" s="78"/>
      <c r="J77" s="27"/>
    </row>
    <row r="78" spans="1:13" s="2" customFormat="1" ht="17.25" customHeight="1" x14ac:dyDescent="0.15">
      <c r="A78" s="97" t="s">
        <v>96</v>
      </c>
      <c r="B78" s="98"/>
      <c r="C78" s="98"/>
      <c r="D78" s="98"/>
      <c r="E78" s="98"/>
      <c r="F78" s="98"/>
      <c r="G78" s="98"/>
      <c r="H78" s="98"/>
      <c r="I78" s="98"/>
      <c r="J78" s="98"/>
      <c r="K78" s="98"/>
      <c r="L78" s="98"/>
      <c r="M78" s="99"/>
    </row>
    <row r="79" spans="1:13" s="2" customFormat="1" ht="17.25" customHeight="1" x14ac:dyDescent="0.15">
      <c r="A79" s="140" t="s">
        <v>2</v>
      </c>
      <c r="B79" s="141"/>
      <c r="C79" s="142" t="s">
        <v>3</v>
      </c>
      <c r="D79" s="142"/>
      <c r="E79" s="142" t="s">
        <v>4</v>
      </c>
      <c r="F79" s="142"/>
      <c r="G79" s="142" t="s">
        <v>5</v>
      </c>
      <c r="H79" s="142"/>
      <c r="I79" s="142"/>
      <c r="J79" s="69" t="s">
        <v>6</v>
      </c>
      <c r="K79" s="69" t="s">
        <v>33</v>
      </c>
      <c r="L79" s="69" t="s">
        <v>16</v>
      </c>
      <c r="M79" s="108" t="s">
        <v>32</v>
      </c>
    </row>
    <row r="80" spans="1:13" s="2" customFormat="1" ht="17.25" customHeight="1" x14ac:dyDescent="0.15">
      <c r="A80" s="131"/>
      <c r="B80" s="132"/>
      <c r="C80" s="110"/>
      <c r="D80" s="110"/>
      <c r="E80" s="110"/>
      <c r="F80" s="110"/>
      <c r="G80" s="110"/>
      <c r="H80" s="110"/>
      <c r="I80" s="110"/>
      <c r="J80" s="66" t="s">
        <v>17</v>
      </c>
      <c r="K80" s="66" t="s">
        <v>34</v>
      </c>
      <c r="L80" s="66" t="s">
        <v>18</v>
      </c>
      <c r="M80" s="106"/>
    </row>
    <row r="81" spans="1:13" s="2" customFormat="1" ht="22.5" customHeight="1" x14ac:dyDescent="0.15">
      <c r="A81" s="100"/>
      <c r="B81" s="101"/>
      <c r="C81" s="102" t="s">
        <v>21</v>
      </c>
      <c r="D81" s="102"/>
      <c r="E81" s="102"/>
      <c r="F81" s="102"/>
      <c r="G81" s="102"/>
      <c r="H81" s="102"/>
      <c r="I81" s="102"/>
      <c r="J81" s="45"/>
      <c r="K81" s="46" t="str">
        <f>IF(別紙2!J98=0," ",別紙2!J98)</f>
        <v xml:space="preserve"> </v>
      </c>
      <c r="L81" s="44" t="str">
        <f>IF(K81=" "," ",ROUNDDOWN(K81*0.8,0))</f>
        <v xml:space="preserve"> </v>
      </c>
      <c r="M81" s="47" t="str">
        <f>IF(MAXA(別紙2!J74:J97)=0," ",MAXA(別紙2!J74:J97))</f>
        <v xml:space="preserve"> </v>
      </c>
    </row>
    <row r="82" spans="1:13" s="2" customFormat="1" ht="22.5" customHeight="1" x14ac:dyDescent="0.15">
      <c r="A82" s="100"/>
      <c r="B82" s="101"/>
      <c r="C82" s="102"/>
      <c r="D82" s="102"/>
      <c r="E82" s="102"/>
      <c r="F82" s="102"/>
      <c r="G82" s="102"/>
      <c r="H82" s="102"/>
      <c r="I82" s="102"/>
      <c r="J82" s="45"/>
      <c r="K82" s="46"/>
      <c r="L82" s="44"/>
      <c r="M82" s="47"/>
    </row>
    <row r="83" spans="1:13" s="2" customFormat="1" ht="22.5" customHeight="1" thickBot="1" x14ac:dyDescent="0.2">
      <c r="A83" s="143"/>
      <c r="B83" s="144"/>
      <c r="C83" s="96"/>
      <c r="D83" s="96"/>
      <c r="E83" s="96"/>
      <c r="F83" s="96"/>
      <c r="G83" s="96"/>
      <c r="H83" s="96"/>
      <c r="I83" s="96"/>
      <c r="J83" s="43"/>
      <c r="K83" s="48"/>
      <c r="L83" s="30"/>
      <c r="M83" s="7"/>
    </row>
    <row r="84" spans="1:13" s="2" customFormat="1" ht="22.5" customHeight="1" x14ac:dyDescent="0.15">
      <c r="A84" s="80" t="s">
        <v>92</v>
      </c>
      <c r="B84" s="27"/>
      <c r="C84" s="38"/>
      <c r="D84" s="38"/>
      <c r="E84" s="38"/>
      <c r="F84" s="38"/>
      <c r="G84" s="38"/>
      <c r="H84" s="38"/>
      <c r="I84" s="38"/>
      <c r="J84" s="42"/>
      <c r="K84" s="79"/>
      <c r="L84" s="56"/>
      <c r="M84" s="56"/>
    </row>
    <row r="85" spans="1:13" s="2" customFormat="1" ht="22.5" customHeight="1" x14ac:dyDescent="0.15">
      <c r="A85" s="80" t="s">
        <v>91</v>
      </c>
      <c r="B85" s="80"/>
      <c r="C85" s="80"/>
      <c r="D85" s="80"/>
      <c r="E85" s="80"/>
      <c r="F85" s="80"/>
      <c r="G85" s="80"/>
      <c r="H85" s="80"/>
      <c r="I85" s="81"/>
      <c r="J85" s="81"/>
      <c r="K85" s="90"/>
      <c r="L85" s="80"/>
      <c r="M85" s="80"/>
    </row>
    <row r="86" spans="1:13" s="2" customFormat="1" ht="17.25" customHeight="1" x14ac:dyDescent="0.15">
      <c r="A86" s="56"/>
      <c r="B86" s="78"/>
      <c r="C86" s="78"/>
      <c r="D86" s="78"/>
      <c r="E86" s="78"/>
      <c r="F86" s="78"/>
      <c r="G86" s="78"/>
      <c r="H86" s="78"/>
      <c r="I86" s="78"/>
      <c r="J86" s="27"/>
    </row>
    <row r="87" spans="1:13" x14ac:dyDescent="0.15">
      <c r="A87" t="s">
        <v>70</v>
      </c>
    </row>
    <row r="88" spans="1:13" ht="8.25" customHeight="1" thickBot="1" x14ac:dyDescent="0.2"/>
    <row r="89" spans="1:13" ht="21" customHeight="1" x14ac:dyDescent="0.15">
      <c r="A89" s="5" t="s">
        <v>41</v>
      </c>
      <c r="B89" s="109"/>
      <c r="C89" s="109"/>
      <c r="D89" s="109"/>
      <c r="E89" s="109"/>
      <c r="F89" s="109"/>
      <c r="G89" s="109"/>
      <c r="H89" s="109"/>
      <c r="I89" s="133"/>
      <c r="J89" s="97" t="s">
        <v>71</v>
      </c>
      <c r="K89" s="98"/>
      <c r="L89" s="99"/>
    </row>
    <row r="90" spans="1:13" ht="13.5" customHeight="1" x14ac:dyDescent="0.15">
      <c r="A90" s="134"/>
      <c r="B90" s="113" t="s">
        <v>72</v>
      </c>
      <c r="C90" s="113"/>
      <c r="D90" s="113"/>
      <c r="E90" s="113"/>
      <c r="F90" s="113"/>
      <c r="G90" s="113"/>
      <c r="H90" s="113"/>
      <c r="I90" s="159"/>
      <c r="J90" s="161" t="s">
        <v>73</v>
      </c>
      <c r="K90" s="162"/>
      <c r="L90" s="163"/>
    </row>
    <row r="91" spans="1:13" s="2" customFormat="1" ht="17.25" x14ac:dyDescent="0.15">
      <c r="A91" s="134"/>
      <c r="B91" s="113"/>
      <c r="C91" s="113"/>
      <c r="D91" s="113"/>
      <c r="E91" s="113"/>
      <c r="F91" s="113"/>
      <c r="G91" s="113"/>
      <c r="H91" s="113"/>
      <c r="I91" s="159"/>
      <c r="J91" s="164"/>
      <c r="K91" s="165"/>
      <c r="L91" s="166"/>
    </row>
    <row r="92" spans="1:13" x14ac:dyDescent="0.15">
      <c r="A92" s="134"/>
      <c r="B92" s="113"/>
      <c r="C92" s="113"/>
      <c r="D92" s="113"/>
      <c r="E92" s="113"/>
      <c r="F92" s="113"/>
      <c r="G92" s="113"/>
      <c r="H92" s="113"/>
      <c r="I92" s="159"/>
      <c r="J92" s="167"/>
      <c r="K92" s="168"/>
      <c r="L92" s="169"/>
    </row>
    <row r="93" spans="1:13" ht="13.5" customHeight="1" x14ac:dyDescent="0.15">
      <c r="A93" s="134"/>
      <c r="B93" s="113" t="s">
        <v>75</v>
      </c>
      <c r="C93" s="113"/>
      <c r="D93" s="113"/>
      <c r="E93" s="113"/>
      <c r="F93" s="113"/>
      <c r="G93" s="113"/>
      <c r="H93" s="113"/>
      <c r="I93" s="159"/>
      <c r="J93" s="161" t="s">
        <v>73</v>
      </c>
      <c r="K93" s="162"/>
      <c r="L93" s="163"/>
    </row>
    <row r="94" spans="1:13" x14ac:dyDescent="0.15">
      <c r="A94" s="134"/>
      <c r="B94" s="113"/>
      <c r="C94" s="113"/>
      <c r="D94" s="113"/>
      <c r="E94" s="113"/>
      <c r="F94" s="113"/>
      <c r="G94" s="113"/>
      <c r="H94" s="113"/>
      <c r="I94" s="159"/>
      <c r="J94" s="164"/>
      <c r="K94" s="165"/>
      <c r="L94" s="166"/>
    </row>
    <row r="95" spans="1:13" x14ac:dyDescent="0.15">
      <c r="A95" s="134"/>
      <c r="B95" s="113"/>
      <c r="C95" s="113"/>
      <c r="D95" s="113"/>
      <c r="E95" s="113"/>
      <c r="F95" s="113"/>
      <c r="G95" s="113"/>
      <c r="H95" s="113"/>
      <c r="I95" s="159"/>
      <c r="J95" s="167"/>
      <c r="K95" s="168"/>
      <c r="L95" s="169"/>
    </row>
    <row r="96" spans="1:13" ht="13.5" customHeight="1" x14ac:dyDescent="0.15">
      <c r="A96" s="134"/>
      <c r="B96" s="115" t="s">
        <v>76</v>
      </c>
      <c r="C96" s="113"/>
      <c r="D96" s="113"/>
      <c r="E96" s="113"/>
      <c r="F96" s="113"/>
      <c r="G96" s="113"/>
      <c r="H96" s="113"/>
      <c r="I96" s="159"/>
      <c r="J96" s="161" t="s">
        <v>103</v>
      </c>
      <c r="K96" s="162"/>
      <c r="L96" s="163"/>
    </row>
    <row r="97" spans="1:12" x14ac:dyDescent="0.15">
      <c r="A97" s="134"/>
      <c r="B97" s="113"/>
      <c r="C97" s="113"/>
      <c r="D97" s="113"/>
      <c r="E97" s="113"/>
      <c r="F97" s="113"/>
      <c r="G97" s="113"/>
      <c r="H97" s="113"/>
      <c r="I97" s="159"/>
      <c r="J97" s="164"/>
      <c r="K97" s="165"/>
      <c r="L97" s="166"/>
    </row>
    <row r="98" spans="1:12" x14ac:dyDescent="0.15">
      <c r="A98" s="134"/>
      <c r="B98" s="113"/>
      <c r="C98" s="113"/>
      <c r="D98" s="113"/>
      <c r="E98" s="113"/>
      <c r="F98" s="113"/>
      <c r="G98" s="113"/>
      <c r="H98" s="113"/>
      <c r="I98" s="159"/>
      <c r="J98" s="167"/>
      <c r="K98" s="168"/>
      <c r="L98" s="169"/>
    </row>
    <row r="99" spans="1:12" ht="13.5" customHeight="1" x14ac:dyDescent="0.15">
      <c r="A99" s="134"/>
      <c r="B99" s="115" t="s">
        <v>98</v>
      </c>
      <c r="C99" s="113"/>
      <c r="D99" s="113"/>
      <c r="E99" s="113"/>
      <c r="F99" s="113"/>
      <c r="G99" s="113"/>
      <c r="H99" s="113"/>
      <c r="I99" s="159"/>
      <c r="J99" s="161" t="s">
        <v>104</v>
      </c>
      <c r="K99" s="162"/>
      <c r="L99" s="163"/>
    </row>
    <row r="100" spans="1:12" x14ac:dyDescent="0.15">
      <c r="A100" s="134"/>
      <c r="B100" s="113"/>
      <c r="C100" s="113"/>
      <c r="D100" s="113"/>
      <c r="E100" s="113"/>
      <c r="F100" s="113"/>
      <c r="G100" s="113"/>
      <c r="H100" s="113"/>
      <c r="I100" s="159"/>
      <c r="J100" s="164"/>
      <c r="K100" s="165"/>
      <c r="L100" s="166"/>
    </row>
    <row r="101" spans="1:12" ht="14.25" thickBot="1" x14ac:dyDescent="0.2">
      <c r="A101" s="158"/>
      <c r="B101" s="103"/>
      <c r="C101" s="103"/>
      <c r="D101" s="103"/>
      <c r="E101" s="103"/>
      <c r="F101" s="103"/>
      <c r="G101" s="103"/>
      <c r="H101" s="103"/>
      <c r="I101" s="160"/>
      <c r="J101" s="170"/>
      <c r="K101" s="171"/>
      <c r="L101" s="172"/>
    </row>
    <row r="105" spans="1:12" x14ac:dyDescent="0.15">
      <c r="A105" t="s">
        <v>93</v>
      </c>
    </row>
  </sheetData>
  <mergeCells count="96">
    <mergeCell ref="A99:A101"/>
    <mergeCell ref="B99:I101"/>
    <mergeCell ref="J90:L92"/>
    <mergeCell ref="J93:L95"/>
    <mergeCell ref="J96:L98"/>
    <mergeCell ref="J99:L101"/>
    <mergeCell ref="A93:A95"/>
    <mergeCell ref="B93:I95"/>
    <mergeCell ref="A96:A98"/>
    <mergeCell ref="B96:I98"/>
    <mergeCell ref="B90:I92"/>
    <mergeCell ref="H53:I53"/>
    <mergeCell ref="J53:K53"/>
    <mergeCell ref="L53:M53"/>
    <mergeCell ref="M79:M80"/>
    <mergeCell ref="C82:D82"/>
    <mergeCell ref="A51:E56"/>
    <mergeCell ref="F50:F53"/>
    <mergeCell ref="F54:F56"/>
    <mergeCell ref="G55:G56"/>
    <mergeCell ref="H54:I54"/>
    <mergeCell ref="J54:K54"/>
    <mergeCell ref="L51:M51"/>
    <mergeCell ref="L52:M52"/>
    <mergeCell ref="B89:I89"/>
    <mergeCell ref="A90:A92"/>
    <mergeCell ref="J89:L89"/>
    <mergeCell ref="L54:M54"/>
    <mergeCell ref="H51:I51"/>
    <mergeCell ref="H52:I52"/>
    <mergeCell ref="J51:K51"/>
    <mergeCell ref="J52:K52"/>
    <mergeCell ref="A66:A67"/>
    <mergeCell ref="A79:B80"/>
    <mergeCell ref="C79:D80"/>
    <mergeCell ref="E79:F80"/>
    <mergeCell ref="G79:I80"/>
    <mergeCell ref="A83:B83"/>
    <mergeCell ref="C83:D83"/>
    <mergeCell ref="E83:F83"/>
    <mergeCell ref="A2:M2"/>
    <mergeCell ref="A7:B8"/>
    <mergeCell ref="A9:B9"/>
    <mergeCell ref="A10:B10"/>
    <mergeCell ref="A14:B14"/>
    <mergeCell ref="G13:I13"/>
    <mergeCell ref="C14:D14"/>
    <mergeCell ref="A49:E50"/>
    <mergeCell ref="F49:M49"/>
    <mergeCell ref="L4:M4"/>
    <mergeCell ref="E7:F8"/>
    <mergeCell ref="E9:F9"/>
    <mergeCell ref="E10:F10"/>
    <mergeCell ref="C11:D11"/>
    <mergeCell ref="C7:D8"/>
    <mergeCell ref="C9:D9"/>
    <mergeCell ref="C10:D10"/>
    <mergeCell ref="G9:I9"/>
    <mergeCell ref="G10:I10"/>
    <mergeCell ref="G14:I14"/>
    <mergeCell ref="E14:F14"/>
    <mergeCell ref="E15:F15"/>
    <mergeCell ref="G15:I15"/>
    <mergeCell ref="B39:M39"/>
    <mergeCell ref="A11:B11"/>
    <mergeCell ref="A12:B12"/>
    <mergeCell ref="A13:B13"/>
    <mergeCell ref="C15:D15"/>
    <mergeCell ref="C13:D13"/>
    <mergeCell ref="C12:D12"/>
    <mergeCell ref="A15:B15"/>
    <mergeCell ref="B42:M42"/>
    <mergeCell ref="M7:M8"/>
    <mergeCell ref="L50:M50"/>
    <mergeCell ref="J50:K50"/>
    <mergeCell ref="H50:I50"/>
    <mergeCell ref="G7:I8"/>
    <mergeCell ref="B36:M36"/>
    <mergeCell ref="B37:M37"/>
    <mergeCell ref="B38:M38"/>
    <mergeCell ref="B40:M40"/>
    <mergeCell ref="B41:M41"/>
    <mergeCell ref="E11:F11"/>
    <mergeCell ref="E12:F12"/>
    <mergeCell ref="E13:F13"/>
    <mergeCell ref="G11:I11"/>
    <mergeCell ref="G12:I12"/>
    <mergeCell ref="G83:I83"/>
    <mergeCell ref="A78:M78"/>
    <mergeCell ref="A81:B81"/>
    <mergeCell ref="C81:D81"/>
    <mergeCell ref="E81:F81"/>
    <mergeCell ref="G81:I81"/>
    <mergeCell ref="A82:B82"/>
    <mergeCell ref="E82:F82"/>
    <mergeCell ref="G82:I82"/>
  </mergeCells>
  <phoneticPr fontId="2"/>
  <dataValidations count="3">
    <dataValidation type="list" allowBlank="1" showInputMessage="1" showErrorMessage="1" sqref="A37:A42 A90:A101" xr:uid="{00000000-0002-0000-0000-000000000000}">
      <formula1>"○"</formula1>
    </dataValidation>
    <dataValidation type="list" allowBlank="1" showInputMessage="1" showErrorMessage="1" sqref="H54:M54" xr:uid="{00000000-0002-0000-0000-000001000000}">
      <formula1>"訪問看護,訪問リハビリテーション,通所リハビリテーション,短期入所療養介護"</formula1>
    </dataValidation>
    <dataValidation type="list" allowBlank="1" showInputMessage="1" showErrorMessage="1" sqref="H52:M52 A9:B15 A72 A74 A81:B83 H50:M50" xr:uid="{00000000-0002-0000-0000-000002000000}">
      <formula1>"訪問介護,訪問入浴介護,訪問看護,訪問リハビリテーション,通所介護,通所リハビリテーション,短期入所生活介護,短期入所療養介護,特定施設入居者生活介護,福祉用具貸与,定期巡回・随時対応型訪問介護看護,夜間対応型訪問介護,地域密着型通所介護,認知症対応型通所介護,小規模多機能型居宅介護,認知症対応型共同生活介護,地域密着型特定施設入居者生活介護,看護小規模多機能型居宅介護"</formula1>
    </dataValidation>
  </dataValidations>
  <pageMargins left="0.70866141732283472" right="0.70866141732283472" top="0.78740157480314965" bottom="0.78740157480314965" header="0.51181102362204722" footer="0.51181102362204722"/>
  <pageSetup paperSize="9"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1"/>
  <sheetViews>
    <sheetView zoomScaleNormal="100" workbookViewId="0">
      <selection activeCell="F16" sqref="F16"/>
    </sheetView>
  </sheetViews>
  <sheetFormatPr defaultRowHeight="13.5" x14ac:dyDescent="0.15"/>
  <cols>
    <col min="1" max="1" width="29.5" customWidth="1"/>
    <col min="2" max="2" width="14.125" customWidth="1"/>
    <col min="3" max="3" width="26.125" customWidth="1"/>
    <col min="4" max="9" width="7.875" customWidth="1"/>
    <col min="10" max="10" width="9.875" customWidth="1"/>
    <col min="11" max="11" width="8" bestFit="1" customWidth="1"/>
  </cols>
  <sheetData>
    <row r="1" spans="1:11" x14ac:dyDescent="0.15">
      <c r="J1" s="182" t="s">
        <v>26</v>
      </c>
      <c r="K1" s="182"/>
    </row>
    <row r="2" spans="1:11" ht="18.75" x14ac:dyDescent="0.15">
      <c r="A2" s="183" t="s">
        <v>14</v>
      </c>
      <c r="B2" s="183"/>
      <c r="C2" s="183"/>
      <c r="D2" s="183"/>
      <c r="E2" s="183"/>
      <c r="F2" s="183"/>
      <c r="G2" s="183"/>
      <c r="H2" s="183"/>
      <c r="I2" s="183"/>
      <c r="J2" s="183"/>
      <c r="K2" s="183"/>
    </row>
    <row r="3" spans="1:11" ht="20.25" customHeight="1" thickBot="1" x14ac:dyDescent="0.2">
      <c r="A3" t="s">
        <v>27</v>
      </c>
      <c r="C3" s="28" t="s">
        <v>0</v>
      </c>
      <c r="D3" s="184"/>
      <c r="E3" s="184"/>
      <c r="F3" s="27" t="s">
        <v>1</v>
      </c>
      <c r="G3" s="184"/>
      <c r="H3" s="184"/>
      <c r="I3" s="184"/>
      <c r="J3" s="184"/>
      <c r="K3" s="184"/>
    </row>
    <row r="4" spans="1:11" x14ac:dyDescent="0.15">
      <c r="A4" s="5" t="s">
        <v>3</v>
      </c>
      <c r="B4" s="6" t="s">
        <v>0</v>
      </c>
      <c r="C4" s="6" t="s">
        <v>1</v>
      </c>
      <c r="D4" s="12" t="str">
        <f>別紙１!B66</f>
        <v>R    .</v>
      </c>
      <c r="E4" s="12" t="str">
        <f>別紙１!C66</f>
        <v>R    .</v>
      </c>
      <c r="F4" s="12" t="str">
        <f>別紙１!D66</f>
        <v>R    .</v>
      </c>
      <c r="G4" s="12" t="str">
        <f>別紙１!E66</f>
        <v>R    .</v>
      </c>
      <c r="H4" s="12" t="str">
        <f>別紙１!F66</f>
        <v>R    .</v>
      </c>
      <c r="I4" s="12" t="str">
        <f>別紙１!G66</f>
        <v>R    .</v>
      </c>
      <c r="J4" s="19" t="s">
        <v>22</v>
      </c>
      <c r="K4" s="29" t="s">
        <v>23</v>
      </c>
    </row>
    <row r="5" spans="1:11" ht="17.25" customHeight="1" x14ac:dyDescent="0.15">
      <c r="A5" s="175"/>
      <c r="B5" s="20"/>
      <c r="C5" s="20"/>
      <c r="D5" s="20"/>
      <c r="E5" s="20"/>
      <c r="F5" s="20"/>
      <c r="G5" s="20"/>
      <c r="H5" s="20"/>
      <c r="I5" s="21"/>
      <c r="J5" s="176" t="str">
        <f>IF(SUM(D5:I8)=0," ",SUM(D5:I8))</f>
        <v xml:space="preserve"> </v>
      </c>
      <c r="K5" s="178" t="str">
        <f>IF(MAXA($J$5:$J$28)=J5,"○"," ")</f>
        <v xml:space="preserve"> </v>
      </c>
    </row>
    <row r="6" spans="1:11" ht="17.25" customHeight="1" x14ac:dyDescent="0.15">
      <c r="A6" s="175"/>
      <c r="B6" s="22"/>
      <c r="C6" s="22"/>
      <c r="D6" s="22"/>
      <c r="E6" s="22"/>
      <c r="F6" s="22"/>
      <c r="G6" s="22"/>
      <c r="H6" s="22"/>
      <c r="I6" s="23"/>
      <c r="J6" s="177"/>
      <c r="K6" s="179"/>
    </row>
    <row r="7" spans="1:11" ht="17.25" customHeight="1" x14ac:dyDescent="0.15">
      <c r="A7" s="175"/>
      <c r="B7" s="22"/>
      <c r="C7" s="22"/>
      <c r="D7" s="22"/>
      <c r="E7" s="22"/>
      <c r="F7" s="22"/>
      <c r="G7" s="22"/>
      <c r="H7" s="22"/>
      <c r="I7" s="23"/>
      <c r="J7" s="177"/>
      <c r="K7" s="179"/>
    </row>
    <row r="8" spans="1:11" ht="17.25" customHeight="1" x14ac:dyDescent="0.15">
      <c r="A8" s="175"/>
      <c r="B8" s="24"/>
      <c r="C8" s="24"/>
      <c r="D8" s="24"/>
      <c r="E8" s="24"/>
      <c r="F8" s="24"/>
      <c r="G8" s="24"/>
      <c r="H8" s="24"/>
      <c r="I8" s="17"/>
      <c r="J8" s="180"/>
      <c r="K8" s="179"/>
    </row>
    <row r="9" spans="1:11" ht="17.25" customHeight="1" x14ac:dyDescent="0.15">
      <c r="A9" s="175"/>
      <c r="B9" s="20"/>
      <c r="C9" s="20"/>
      <c r="D9" s="20"/>
      <c r="E9" s="20"/>
      <c r="F9" s="20"/>
      <c r="G9" s="20"/>
      <c r="H9" s="20"/>
      <c r="I9" s="21"/>
      <c r="J9" s="176" t="str">
        <f>IF(SUM(D9:I12)=0," ",SUM(D9:I12))</f>
        <v xml:space="preserve"> </v>
      </c>
      <c r="K9" s="178" t="str">
        <f>IF(MAXA($J$5:$J$28)=J9,"○"," ")</f>
        <v xml:space="preserve"> </v>
      </c>
    </row>
    <row r="10" spans="1:11" ht="17.25" customHeight="1" x14ac:dyDescent="0.15">
      <c r="A10" s="175"/>
      <c r="B10" s="22"/>
      <c r="C10" s="22"/>
      <c r="D10" s="22"/>
      <c r="E10" s="22"/>
      <c r="F10" s="22"/>
      <c r="G10" s="22"/>
      <c r="H10" s="22"/>
      <c r="I10" s="23"/>
      <c r="J10" s="177"/>
      <c r="K10" s="179"/>
    </row>
    <row r="11" spans="1:11" ht="17.25" customHeight="1" x14ac:dyDescent="0.15">
      <c r="A11" s="175"/>
      <c r="B11" s="22"/>
      <c r="C11" s="22"/>
      <c r="D11" s="22"/>
      <c r="E11" s="22"/>
      <c r="F11" s="22"/>
      <c r="G11" s="22"/>
      <c r="H11" s="22"/>
      <c r="I11" s="23"/>
      <c r="J11" s="177"/>
      <c r="K11" s="179"/>
    </row>
    <row r="12" spans="1:11" ht="17.25" customHeight="1" x14ac:dyDescent="0.15">
      <c r="A12" s="175"/>
      <c r="B12" s="24"/>
      <c r="C12" s="24"/>
      <c r="D12" s="24"/>
      <c r="E12" s="24"/>
      <c r="F12" s="24"/>
      <c r="G12" s="24"/>
      <c r="H12" s="24"/>
      <c r="I12" s="17"/>
      <c r="J12" s="180"/>
      <c r="K12" s="179"/>
    </row>
    <row r="13" spans="1:11" ht="17.25" customHeight="1" x14ac:dyDescent="0.15">
      <c r="A13" s="175"/>
      <c r="B13" s="20"/>
      <c r="C13" s="20"/>
      <c r="D13" s="20"/>
      <c r="E13" s="20"/>
      <c r="F13" s="20"/>
      <c r="G13" s="20"/>
      <c r="H13" s="20"/>
      <c r="I13" s="21"/>
      <c r="J13" s="176" t="str">
        <f>IF(SUM(D13:I16)=0," ",SUM(D13:I16))</f>
        <v xml:space="preserve"> </v>
      </c>
      <c r="K13" s="178" t="str">
        <f>IF(MAXA($J$5:$J$28)=J13,"○"," ")</f>
        <v xml:space="preserve"> </v>
      </c>
    </row>
    <row r="14" spans="1:11" ht="17.25" customHeight="1" x14ac:dyDescent="0.15">
      <c r="A14" s="175"/>
      <c r="B14" s="22"/>
      <c r="C14" s="22"/>
      <c r="D14" s="22"/>
      <c r="E14" s="22"/>
      <c r="F14" s="22"/>
      <c r="G14" s="22"/>
      <c r="H14" s="22"/>
      <c r="I14" s="23"/>
      <c r="J14" s="177"/>
      <c r="K14" s="179"/>
    </row>
    <row r="15" spans="1:11" ht="17.25" customHeight="1" x14ac:dyDescent="0.15">
      <c r="A15" s="175"/>
      <c r="B15" s="22"/>
      <c r="C15" s="22"/>
      <c r="D15" s="22"/>
      <c r="E15" s="22"/>
      <c r="F15" s="22"/>
      <c r="G15" s="22"/>
      <c r="H15" s="22"/>
      <c r="I15" s="23"/>
      <c r="J15" s="177"/>
      <c r="K15" s="179"/>
    </row>
    <row r="16" spans="1:11" ht="17.25" customHeight="1" x14ac:dyDescent="0.15">
      <c r="A16" s="175"/>
      <c r="B16" s="24"/>
      <c r="C16" s="24"/>
      <c r="D16" s="24"/>
      <c r="E16" s="24"/>
      <c r="F16" s="24"/>
      <c r="G16" s="24"/>
      <c r="H16" s="24"/>
      <c r="I16" s="17"/>
      <c r="J16" s="177"/>
      <c r="K16" s="179"/>
    </row>
    <row r="17" spans="1:11" ht="17.25" customHeight="1" x14ac:dyDescent="0.15">
      <c r="A17" s="175"/>
      <c r="B17" s="20"/>
      <c r="C17" s="20"/>
      <c r="D17" s="20"/>
      <c r="E17" s="20"/>
      <c r="F17" s="20"/>
      <c r="G17" s="20"/>
      <c r="H17" s="20"/>
      <c r="I17" s="21"/>
      <c r="J17" s="176" t="str">
        <f>IF(SUM(D17:I20)=0," ",SUM(D17:I20))</f>
        <v xml:space="preserve"> </v>
      </c>
      <c r="K17" s="178" t="str">
        <f>IF(MAXA($J$5:$J$28)=J17,"○"," ")</f>
        <v xml:space="preserve"> </v>
      </c>
    </row>
    <row r="18" spans="1:11" ht="17.25" customHeight="1" x14ac:dyDescent="0.15">
      <c r="A18" s="175"/>
      <c r="B18" s="22"/>
      <c r="C18" s="22"/>
      <c r="D18" s="22"/>
      <c r="E18" s="22"/>
      <c r="F18" s="22"/>
      <c r="G18" s="22"/>
      <c r="H18" s="22"/>
      <c r="I18" s="23"/>
      <c r="J18" s="177"/>
      <c r="K18" s="179"/>
    </row>
    <row r="19" spans="1:11" ht="17.25" customHeight="1" x14ac:dyDescent="0.15">
      <c r="A19" s="175"/>
      <c r="B19" s="22"/>
      <c r="C19" s="22"/>
      <c r="D19" s="22"/>
      <c r="E19" s="22"/>
      <c r="F19" s="22"/>
      <c r="G19" s="22"/>
      <c r="H19" s="22"/>
      <c r="I19" s="23"/>
      <c r="J19" s="177"/>
      <c r="K19" s="179"/>
    </row>
    <row r="20" spans="1:11" ht="17.25" customHeight="1" x14ac:dyDescent="0.15">
      <c r="A20" s="175"/>
      <c r="B20" s="24"/>
      <c r="C20" s="24"/>
      <c r="D20" s="24"/>
      <c r="E20" s="24"/>
      <c r="F20" s="24"/>
      <c r="G20" s="24"/>
      <c r="H20" s="24"/>
      <c r="I20" s="17"/>
      <c r="J20" s="177"/>
      <c r="K20" s="179"/>
    </row>
    <row r="21" spans="1:11" ht="17.25" customHeight="1" x14ac:dyDescent="0.15">
      <c r="A21" s="175"/>
      <c r="B21" s="20"/>
      <c r="C21" s="20"/>
      <c r="D21" s="20"/>
      <c r="E21" s="20"/>
      <c r="F21" s="20"/>
      <c r="G21" s="20"/>
      <c r="H21" s="20"/>
      <c r="I21" s="21"/>
      <c r="J21" s="176" t="str">
        <f>IF(SUM(D21:I24)=0," ",SUM(D21:I24))</f>
        <v xml:space="preserve"> </v>
      </c>
      <c r="K21" s="178" t="str">
        <f>IF(MAXA($J$5:$J$28)=J21,"○"," ")</f>
        <v xml:space="preserve"> </v>
      </c>
    </row>
    <row r="22" spans="1:11" ht="17.25" customHeight="1" x14ac:dyDescent="0.15">
      <c r="A22" s="175"/>
      <c r="B22" s="22"/>
      <c r="C22" s="22"/>
      <c r="D22" s="22"/>
      <c r="E22" s="22"/>
      <c r="F22" s="22"/>
      <c r="G22" s="22"/>
      <c r="H22" s="22"/>
      <c r="I22" s="23"/>
      <c r="J22" s="177"/>
      <c r="K22" s="179"/>
    </row>
    <row r="23" spans="1:11" ht="17.25" customHeight="1" x14ac:dyDescent="0.15">
      <c r="A23" s="175"/>
      <c r="B23" s="22"/>
      <c r="C23" s="22"/>
      <c r="D23" s="22"/>
      <c r="E23" s="22"/>
      <c r="F23" s="22"/>
      <c r="G23" s="22"/>
      <c r="H23" s="22"/>
      <c r="I23" s="23"/>
      <c r="J23" s="177"/>
      <c r="K23" s="179"/>
    </row>
    <row r="24" spans="1:11" ht="17.25" customHeight="1" x14ac:dyDescent="0.15">
      <c r="A24" s="175"/>
      <c r="B24" s="24"/>
      <c r="C24" s="24"/>
      <c r="D24" s="24"/>
      <c r="E24" s="24"/>
      <c r="F24" s="24"/>
      <c r="G24" s="24"/>
      <c r="H24" s="24"/>
      <c r="I24" s="17"/>
      <c r="J24" s="177"/>
      <c r="K24" s="179"/>
    </row>
    <row r="25" spans="1:11" ht="17.25" customHeight="1" x14ac:dyDescent="0.15">
      <c r="A25" s="175"/>
      <c r="B25" s="20"/>
      <c r="C25" s="20"/>
      <c r="D25" s="20"/>
      <c r="E25" s="20"/>
      <c r="F25" s="20"/>
      <c r="G25" s="20"/>
      <c r="H25" s="20"/>
      <c r="I25" s="21"/>
      <c r="J25" s="176" t="str">
        <f>IF(SUM(D25:I28)=0," ",SUM(D25:I28))</f>
        <v xml:space="preserve"> </v>
      </c>
      <c r="K25" s="178" t="str">
        <f>IF(MAXA($J$5:$J$28)=J25,"○"," ")</f>
        <v xml:space="preserve"> </v>
      </c>
    </row>
    <row r="26" spans="1:11" ht="17.25" customHeight="1" x14ac:dyDescent="0.15">
      <c r="A26" s="175"/>
      <c r="B26" s="22"/>
      <c r="C26" s="22"/>
      <c r="D26" s="22"/>
      <c r="E26" s="22"/>
      <c r="F26" s="22"/>
      <c r="G26" s="22"/>
      <c r="H26" s="22"/>
      <c r="I26" s="23"/>
      <c r="J26" s="177"/>
      <c r="K26" s="179"/>
    </row>
    <row r="27" spans="1:11" ht="17.25" customHeight="1" x14ac:dyDescent="0.15">
      <c r="A27" s="175"/>
      <c r="B27" s="22"/>
      <c r="C27" s="22"/>
      <c r="D27" s="22"/>
      <c r="E27" s="22"/>
      <c r="F27" s="22"/>
      <c r="G27" s="22"/>
      <c r="H27" s="22"/>
      <c r="I27" s="23"/>
      <c r="J27" s="177"/>
      <c r="K27" s="179"/>
    </row>
    <row r="28" spans="1:11" ht="17.25" customHeight="1" thickBot="1" x14ac:dyDescent="0.2">
      <c r="A28" s="181"/>
      <c r="B28" s="25"/>
      <c r="C28" s="25"/>
      <c r="D28" s="25"/>
      <c r="E28" s="25"/>
      <c r="F28" s="25"/>
      <c r="G28" s="25"/>
      <c r="H28" s="25"/>
      <c r="I28" s="26"/>
      <c r="J28" s="177"/>
      <c r="K28" s="179"/>
    </row>
    <row r="29" spans="1:11" ht="18.75" customHeight="1" thickBot="1" x14ac:dyDescent="0.2">
      <c r="A29" s="173" t="s">
        <v>69</v>
      </c>
      <c r="B29" s="174"/>
      <c r="C29" s="174"/>
      <c r="D29" s="8" t="str">
        <f>IF(SUM(D5:D28)=0," ",SUM(D5:D28))</f>
        <v xml:space="preserve"> </v>
      </c>
      <c r="E29" s="8" t="str">
        <f t="shared" ref="E29:J29" si="0">IF(SUM(E5:E28)=0," ",SUM(E5:E28))</f>
        <v xml:space="preserve"> </v>
      </c>
      <c r="F29" s="8" t="str">
        <f t="shared" si="0"/>
        <v xml:space="preserve"> </v>
      </c>
      <c r="G29" s="8" t="str">
        <f t="shared" si="0"/>
        <v xml:space="preserve"> </v>
      </c>
      <c r="H29" s="8" t="str">
        <f t="shared" si="0"/>
        <v xml:space="preserve"> </v>
      </c>
      <c r="I29" s="9" t="str">
        <f t="shared" si="0"/>
        <v xml:space="preserve"> </v>
      </c>
      <c r="J29" s="10" t="str">
        <f t="shared" si="0"/>
        <v xml:space="preserve"> </v>
      </c>
      <c r="K29" s="18" t="s">
        <v>17</v>
      </c>
    </row>
    <row r="30" spans="1:11" x14ac:dyDescent="0.15">
      <c r="A30" t="s">
        <v>19</v>
      </c>
    </row>
    <row r="31" spans="1:11" x14ac:dyDescent="0.15">
      <c r="A31" t="s">
        <v>25</v>
      </c>
    </row>
  </sheetData>
  <sheetProtection insertColumns="0" insertRows="0"/>
  <mergeCells count="23">
    <mergeCell ref="J1:K1"/>
    <mergeCell ref="A2:K2"/>
    <mergeCell ref="A5:A8"/>
    <mergeCell ref="J5:J8"/>
    <mergeCell ref="K5:K8"/>
    <mergeCell ref="D3:E3"/>
    <mergeCell ref="G3:K3"/>
    <mergeCell ref="A29:C29"/>
    <mergeCell ref="A21:A24"/>
    <mergeCell ref="J21:J24"/>
    <mergeCell ref="K21:K24"/>
    <mergeCell ref="A9:A12"/>
    <mergeCell ref="J9:J12"/>
    <mergeCell ref="K9:K12"/>
    <mergeCell ref="A25:A28"/>
    <mergeCell ref="J25:J28"/>
    <mergeCell ref="K25:K28"/>
    <mergeCell ref="A13:A16"/>
    <mergeCell ref="J13:J16"/>
    <mergeCell ref="K13:K16"/>
    <mergeCell ref="A17:A20"/>
    <mergeCell ref="J17:J20"/>
    <mergeCell ref="K17:K20"/>
  </mergeCells>
  <phoneticPr fontId="2"/>
  <pageMargins left="0.59055118110236227" right="0.59055118110236227" top="0.78740157480314965" bottom="0.78740157480314965"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06"/>
  <sheetViews>
    <sheetView topLeftCell="A43" zoomScaleNormal="100" workbookViewId="0">
      <selection activeCell="I45" sqref="I45"/>
    </sheetView>
  </sheetViews>
  <sheetFormatPr defaultRowHeight="13.5" x14ac:dyDescent="0.15"/>
  <cols>
    <col min="1" max="1" width="14.375" customWidth="1"/>
    <col min="2" max="7" width="8.625" customWidth="1"/>
    <col min="8" max="11" width="11.125" customWidth="1"/>
    <col min="12" max="13" width="11.375" customWidth="1"/>
  </cols>
  <sheetData>
    <row r="1" spans="1:14" x14ac:dyDescent="0.15">
      <c r="M1" s="4" t="s">
        <v>15</v>
      </c>
    </row>
    <row r="2" spans="1:14" ht="18.75" x14ac:dyDescent="0.15">
      <c r="A2" s="128" t="s">
        <v>123</v>
      </c>
      <c r="B2" s="128"/>
      <c r="C2" s="128"/>
      <c r="D2" s="128"/>
      <c r="E2" s="128"/>
      <c r="F2" s="128"/>
      <c r="G2" s="128"/>
      <c r="H2" s="128"/>
      <c r="I2" s="128"/>
      <c r="J2" s="128"/>
      <c r="K2" s="128"/>
      <c r="L2" s="128"/>
      <c r="M2" s="128"/>
      <c r="N2" s="50"/>
    </row>
    <row r="4" spans="1:14" x14ac:dyDescent="0.15">
      <c r="A4" s="1" t="s">
        <v>0</v>
      </c>
      <c r="B4" s="83" t="s">
        <v>77</v>
      </c>
      <c r="C4" s="1"/>
      <c r="D4" s="49"/>
      <c r="E4" s="1" t="s">
        <v>1</v>
      </c>
      <c r="F4" s="39"/>
      <c r="G4" s="39" t="s">
        <v>105</v>
      </c>
      <c r="H4" s="39"/>
      <c r="I4" s="1" t="s">
        <v>9</v>
      </c>
      <c r="J4" s="15" t="s">
        <v>106</v>
      </c>
      <c r="K4" s="16" t="s">
        <v>10</v>
      </c>
      <c r="L4" s="127" t="s">
        <v>107</v>
      </c>
      <c r="M4" s="127"/>
    </row>
    <row r="6" spans="1:14" ht="14.25" thickBot="1" x14ac:dyDescent="0.2">
      <c r="A6" t="s">
        <v>36</v>
      </c>
    </row>
    <row r="7" spans="1:14" x14ac:dyDescent="0.15">
      <c r="A7" s="129" t="s">
        <v>2</v>
      </c>
      <c r="B7" s="130"/>
      <c r="C7" s="109" t="s">
        <v>3</v>
      </c>
      <c r="D7" s="109"/>
      <c r="E7" s="109" t="s">
        <v>4</v>
      </c>
      <c r="F7" s="109"/>
      <c r="G7" s="109" t="s">
        <v>5</v>
      </c>
      <c r="H7" s="109"/>
      <c r="I7" s="109"/>
      <c r="J7" s="31" t="s">
        <v>6</v>
      </c>
      <c r="K7" s="31" t="s">
        <v>33</v>
      </c>
      <c r="L7" s="31" t="s">
        <v>16</v>
      </c>
      <c r="M7" s="105" t="s">
        <v>32</v>
      </c>
    </row>
    <row r="8" spans="1:14" x14ac:dyDescent="0.15">
      <c r="A8" s="131"/>
      <c r="B8" s="132"/>
      <c r="C8" s="110"/>
      <c r="D8" s="110"/>
      <c r="E8" s="110"/>
      <c r="F8" s="110"/>
      <c r="G8" s="110"/>
      <c r="H8" s="110"/>
      <c r="I8" s="110"/>
      <c r="J8" s="66" t="s">
        <v>17</v>
      </c>
      <c r="K8" s="66" t="s">
        <v>34</v>
      </c>
      <c r="L8" s="66" t="s">
        <v>18</v>
      </c>
      <c r="M8" s="106"/>
    </row>
    <row r="9" spans="1:14" ht="22.5" customHeight="1" x14ac:dyDescent="0.15">
      <c r="A9" s="116" t="s">
        <v>7</v>
      </c>
      <c r="B9" s="117"/>
      <c r="C9" s="102" t="s">
        <v>108</v>
      </c>
      <c r="D9" s="102"/>
      <c r="E9" s="102" t="s">
        <v>113</v>
      </c>
      <c r="F9" s="102"/>
      <c r="G9" s="102" t="s">
        <v>118</v>
      </c>
      <c r="H9" s="102"/>
      <c r="I9" s="102"/>
      <c r="J9" s="45">
        <v>203</v>
      </c>
      <c r="K9" s="44">
        <f>IF(J9=" "," ",ROUNDDOWN(J9*0.8,0))</f>
        <v>162</v>
      </c>
      <c r="L9" s="44">
        <v>183</v>
      </c>
      <c r="M9" s="68" t="str">
        <f>IF(K9&lt;L9,"○"," ")</f>
        <v>○</v>
      </c>
      <c r="N9" s="27"/>
    </row>
    <row r="10" spans="1:14" ht="22.5" customHeight="1" x14ac:dyDescent="0.15">
      <c r="A10" s="116" t="s">
        <v>78</v>
      </c>
      <c r="B10" s="117"/>
      <c r="C10" s="102" t="s">
        <v>109</v>
      </c>
      <c r="D10" s="102"/>
      <c r="E10" s="102" t="s">
        <v>114</v>
      </c>
      <c r="F10" s="102"/>
      <c r="G10" s="102" t="s">
        <v>119</v>
      </c>
      <c r="H10" s="185"/>
      <c r="I10" s="186"/>
      <c r="J10" s="45">
        <v>75</v>
      </c>
      <c r="K10" s="44">
        <f>IF(J10=" "," ",ROUNDDOWN(J10*0.8,0))</f>
        <v>60</v>
      </c>
      <c r="L10" s="44">
        <v>35</v>
      </c>
      <c r="M10" s="68" t="str">
        <f t="shared" ref="M10:M15" si="0">IF(K10&lt;L10,"○"," ")</f>
        <v xml:space="preserve"> </v>
      </c>
      <c r="N10" s="27"/>
    </row>
    <row r="11" spans="1:14" ht="22.5" customHeight="1" x14ac:dyDescent="0.15">
      <c r="A11" s="116" t="s">
        <v>8</v>
      </c>
      <c r="B11" s="117"/>
      <c r="C11" s="102" t="s">
        <v>110</v>
      </c>
      <c r="D11" s="102"/>
      <c r="E11" s="102" t="s">
        <v>115</v>
      </c>
      <c r="F11" s="102"/>
      <c r="G11" s="102" t="s">
        <v>120</v>
      </c>
      <c r="H11" s="185"/>
      <c r="I11" s="186"/>
      <c r="J11" s="45">
        <v>12</v>
      </c>
      <c r="K11" s="44">
        <f>IF(J11=" "," ",ROUNDDOWN(J11*0.8,0))</f>
        <v>9</v>
      </c>
      <c r="L11" s="44">
        <v>8</v>
      </c>
      <c r="M11" s="68" t="str">
        <f t="shared" si="0"/>
        <v xml:space="preserve"> </v>
      </c>
      <c r="N11" s="27"/>
    </row>
    <row r="12" spans="1:14" ht="22.5" customHeight="1" x14ac:dyDescent="0.15">
      <c r="A12" s="116" t="s">
        <v>81</v>
      </c>
      <c r="B12" s="117"/>
      <c r="C12" s="102" t="s">
        <v>111</v>
      </c>
      <c r="D12" s="102"/>
      <c r="E12" s="102" t="s">
        <v>116</v>
      </c>
      <c r="F12" s="102"/>
      <c r="G12" s="102" t="s">
        <v>121</v>
      </c>
      <c r="H12" s="185"/>
      <c r="I12" s="186"/>
      <c r="J12" s="45">
        <v>18</v>
      </c>
      <c r="K12" s="44">
        <f>IF(J12=" "," ",ROUNDDOWN(J12*0.8,0))</f>
        <v>14</v>
      </c>
      <c r="L12" s="44">
        <v>15</v>
      </c>
      <c r="M12" s="68" t="str">
        <f t="shared" si="0"/>
        <v>○</v>
      </c>
      <c r="N12" s="27"/>
    </row>
    <row r="13" spans="1:14" ht="22.5" customHeight="1" x14ac:dyDescent="0.15">
      <c r="A13" s="116" t="s">
        <v>82</v>
      </c>
      <c r="B13" s="117"/>
      <c r="C13" s="102" t="s">
        <v>112</v>
      </c>
      <c r="D13" s="102"/>
      <c r="E13" s="102" t="s">
        <v>117</v>
      </c>
      <c r="F13" s="102"/>
      <c r="G13" s="102" t="s">
        <v>122</v>
      </c>
      <c r="H13" s="185"/>
      <c r="I13" s="186"/>
      <c r="J13" s="45">
        <v>11</v>
      </c>
      <c r="K13" s="44">
        <f>IF(J13=" "," ",ROUNDDOWN(J13*0.8,0))</f>
        <v>8</v>
      </c>
      <c r="L13" s="44">
        <v>4</v>
      </c>
      <c r="M13" s="68" t="str">
        <f>IF(K13&lt;L13,"○"," ")</f>
        <v xml:space="preserve"> </v>
      </c>
      <c r="N13" s="27"/>
    </row>
    <row r="14" spans="1:14" ht="22.5" customHeight="1" x14ac:dyDescent="0.15">
      <c r="A14" s="116"/>
      <c r="B14" s="117"/>
      <c r="C14" s="102"/>
      <c r="D14" s="102"/>
      <c r="E14" s="102"/>
      <c r="F14" s="102"/>
      <c r="G14" s="102"/>
      <c r="H14" s="102"/>
      <c r="I14" s="102"/>
      <c r="J14" s="45"/>
      <c r="K14" s="46"/>
      <c r="L14" s="44"/>
      <c r="M14" s="68" t="str">
        <f t="shared" si="0"/>
        <v xml:space="preserve"> </v>
      </c>
      <c r="N14" s="27"/>
    </row>
    <row r="15" spans="1:14" ht="22.5" customHeight="1" thickBot="1" x14ac:dyDescent="0.2">
      <c r="A15" s="118"/>
      <c r="B15" s="119"/>
      <c r="C15" s="96"/>
      <c r="D15" s="96"/>
      <c r="E15" s="96"/>
      <c r="F15" s="96"/>
      <c r="G15" s="96"/>
      <c r="H15" s="96"/>
      <c r="I15" s="96"/>
      <c r="J15" s="43"/>
      <c r="K15" s="48"/>
      <c r="L15" s="30"/>
      <c r="M15" s="64" t="str">
        <f t="shared" si="0"/>
        <v xml:space="preserve"> </v>
      </c>
      <c r="N15" s="27"/>
    </row>
    <row r="17" spans="1:12" x14ac:dyDescent="0.15">
      <c r="A17" t="s">
        <v>37</v>
      </c>
    </row>
    <row r="19" spans="1:12" ht="17.25" x14ac:dyDescent="0.15">
      <c r="E19" s="3" t="s">
        <v>11</v>
      </c>
      <c r="F19" s="3" t="s">
        <v>13</v>
      </c>
      <c r="G19" s="3" t="s">
        <v>12</v>
      </c>
    </row>
    <row r="21" spans="1:12" x14ac:dyDescent="0.15">
      <c r="A21" s="52" t="s">
        <v>49</v>
      </c>
      <c r="B21" s="53"/>
      <c r="C21" s="53"/>
      <c r="D21" s="53"/>
      <c r="E21" s="53"/>
      <c r="F21" s="53"/>
      <c r="G21" s="53"/>
      <c r="H21" s="53"/>
      <c r="I21" s="53"/>
      <c r="J21" s="54"/>
    </row>
    <row r="22" spans="1:12" x14ac:dyDescent="0.15">
      <c r="A22" s="55" t="s">
        <v>46</v>
      </c>
      <c r="B22" s="56"/>
      <c r="C22" s="56"/>
      <c r="D22" s="56"/>
      <c r="E22" s="56"/>
      <c r="F22" s="56"/>
      <c r="G22" s="56"/>
      <c r="H22" s="56"/>
      <c r="I22" s="56"/>
      <c r="J22" s="57"/>
    </row>
    <row r="23" spans="1:12" x14ac:dyDescent="0.15">
      <c r="A23" s="55" t="s">
        <v>50</v>
      </c>
      <c r="B23" s="56"/>
      <c r="C23" s="56"/>
      <c r="D23" s="56"/>
      <c r="E23" s="56"/>
      <c r="F23" s="56"/>
      <c r="G23" s="56"/>
      <c r="H23" s="56"/>
      <c r="I23" s="56"/>
      <c r="J23" s="57"/>
    </row>
    <row r="24" spans="1:12" x14ac:dyDescent="0.15">
      <c r="A24" s="58" t="s">
        <v>48</v>
      </c>
      <c r="B24" s="59"/>
      <c r="C24" s="59"/>
      <c r="D24" s="59"/>
      <c r="E24" s="59"/>
      <c r="F24" s="59"/>
      <c r="G24" s="59"/>
      <c r="H24" s="59"/>
      <c r="I24" s="59"/>
      <c r="J24" s="60"/>
    </row>
    <row r="25" spans="1:12" x14ac:dyDescent="0.15">
      <c r="A25" t="s">
        <v>47</v>
      </c>
    </row>
    <row r="26" spans="1:12" x14ac:dyDescent="0.15">
      <c r="A26" t="s">
        <v>38</v>
      </c>
    </row>
    <row r="28" spans="1:12" ht="17.25" x14ac:dyDescent="0.15">
      <c r="E28" s="3" t="s">
        <v>11</v>
      </c>
      <c r="F28" s="3" t="s">
        <v>13</v>
      </c>
      <c r="G28" s="3" t="s">
        <v>12</v>
      </c>
    </row>
    <row r="29" spans="1:12" ht="17.25" x14ac:dyDescent="0.15">
      <c r="E29" s="3"/>
      <c r="F29" s="3"/>
      <c r="G29" s="3"/>
    </row>
    <row r="30" spans="1:12" x14ac:dyDescent="0.15">
      <c r="A30" s="52" t="s">
        <v>51</v>
      </c>
      <c r="B30" s="53"/>
      <c r="C30" s="53"/>
      <c r="D30" s="53"/>
      <c r="E30" s="53"/>
      <c r="F30" s="53"/>
      <c r="G30" s="53"/>
      <c r="H30" s="53"/>
      <c r="I30" s="53"/>
      <c r="J30" s="53"/>
      <c r="K30" s="53"/>
      <c r="L30" s="54"/>
    </row>
    <row r="31" spans="1:12" x14ac:dyDescent="0.15">
      <c r="A31" s="55" t="s">
        <v>53</v>
      </c>
      <c r="B31" s="56"/>
      <c r="C31" s="56"/>
      <c r="D31" s="56"/>
      <c r="E31" s="56"/>
      <c r="F31" s="56"/>
      <c r="G31" s="56"/>
      <c r="H31" s="56"/>
      <c r="I31" s="56"/>
      <c r="J31" s="56"/>
      <c r="K31" s="56"/>
      <c r="L31" s="57"/>
    </row>
    <row r="32" spans="1:12" x14ac:dyDescent="0.15">
      <c r="A32" s="55" t="s">
        <v>52</v>
      </c>
      <c r="B32" s="56"/>
      <c r="C32" s="56"/>
      <c r="D32" s="56"/>
      <c r="E32" s="56"/>
      <c r="F32" s="56"/>
      <c r="G32" s="56"/>
      <c r="H32" s="56"/>
      <c r="I32" s="56"/>
      <c r="J32" s="56"/>
      <c r="K32" s="56"/>
      <c r="L32" s="57"/>
    </row>
    <row r="33" spans="1:13" x14ac:dyDescent="0.15">
      <c r="A33" s="61" t="s">
        <v>102</v>
      </c>
      <c r="B33" s="59"/>
      <c r="C33" s="59"/>
      <c r="D33" s="59"/>
      <c r="E33" s="59"/>
      <c r="F33" s="59"/>
      <c r="G33" s="59"/>
      <c r="H33" s="59"/>
      <c r="I33" s="59"/>
      <c r="J33" s="59"/>
      <c r="K33" s="59"/>
      <c r="L33" s="60"/>
    </row>
    <row r="34" spans="1:13" x14ac:dyDescent="0.15">
      <c r="A34" s="62"/>
      <c r="B34" s="56"/>
      <c r="C34" s="56"/>
      <c r="D34" s="56"/>
      <c r="E34" s="56"/>
      <c r="F34" s="56"/>
      <c r="G34" s="56"/>
      <c r="H34" s="56"/>
      <c r="I34" s="56"/>
      <c r="J34" s="56"/>
      <c r="K34" s="56"/>
      <c r="L34" s="56"/>
    </row>
    <row r="35" spans="1:13" ht="14.25" thickBot="1" x14ac:dyDescent="0.2">
      <c r="A35" t="s">
        <v>39</v>
      </c>
    </row>
    <row r="36" spans="1:13" ht="17.25" customHeight="1" x14ac:dyDescent="0.15">
      <c r="A36" s="5" t="s">
        <v>41</v>
      </c>
      <c r="B36" s="111" t="s">
        <v>42</v>
      </c>
      <c r="C36" s="111"/>
      <c r="D36" s="111"/>
      <c r="E36" s="111"/>
      <c r="F36" s="111"/>
      <c r="G36" s="111"/>
      <c r="H36" s="111"/>
      <c r="I36" s="111"/>
      <c r="J36" s="111"/>
      <c r="K36" s="111"/>
      <c r="L36" s="111"/>
      <c r="M36" s="112"/>
    </row>
    <row r="37" spans="1:13" ht="17.100000000000001" customHeight="1" x14ac:dyDescent="0.15">
      <c r="A37" s="67" t="s">
        <v>74</v>
      </c>
      <c r="B37" s="113" t="s">
        <v>40</v>
      </c>
      <c r="C37" s="113"/>
      <c r="D37" s="113"/>
      <c r="E37" s="113"/>
      <c r="F37" s="113"/>
      <c r="G37" s="113"/>
      <c r="H37" s="113"/>
      <c r="I37" s="113"/>
      <c r="J37" s="113"/>
      <c r="K37" s="113"/>
      <c r="L37" s="113"/>
      <c r="M37" s="114"/>
    </row>
    <row r="38" spans="1:13" ht="17.100000000000001" customHeight="1" x14ac:dyDescent="0.15">
      <c r="A38" s="67"/>
      <c r="B38" s="113" t="s">
        <v>43</v>
      </c>
      <c r="C38" s="113"/>
      <c r="D38" s="113"/>
      <c r="E38" s="113"/>
      <c r="F38" s="113"/>
      <c r="G38" s="113"/>
      <c r="H38" s="113"/>
      <c r="I38" s="113"/>
      <c r="J38" s="113"/>
      <c r="K38" s="113"/>
      <c r="L38" s="113"/>
      <c r="M38" s="114"/>
    </row>
    <row r="39" spans="1:13" ht="17.100000000000001" customHeight="1" x14ac:dyDescent="0.15">
      <c r="A39" s="67"/>
      <c r="B39" s="113" t="s">
        <v>44</v>
      </c>
      <c r="C39" s="113"/>
      <c r="D39" s="113"/>
      <c r="E39" s="113"/>
      <c r="F39" s="113"/>
      <c r="G39" s="113"/>
      <c r="H39" s="113"/>
      <c r="I39" s="113"/>
      <c r="J39" s="113"/>
      <c r="K39" s="113"/>
      <c r="L39" s="113"/>
      <c r="M39" s="114"/>
    </row>
    <row r="40" spans="1:13" ht="17.100000000000001" customHeight="1" x14ac:dyDescent="0.15">
      <c r="A40" s="67"/>
      <c r="B40" s="115" t="s">
        <v>45</v>
      </c>
      <c r="C40" s="113"/>
      <c r="D40" s="113"/>
      <c r="E40" s="113"/>
      <c r="F40" s="113"/>
      <c r="G40" s="113"/>
      <c r="H40" s="113"/>
      <c r="I40" s="113"/>
      <c r="J40" s="113"/>
      <c r="K40" s="113"/>
      <c r="L40" s="113"/>
      <c r="M40" s="114"/>
    </row>
    <row r="41" spans="1:13" ht="17.100000000000001" customHeight="1" x14ac:dyDescent="0.15">
      <c r="A41" s="67"/>
      <c r="B41" s="115" t="s">
        <v>97</v>
      </c>
      <c r="C41" s="113"/>
      <c r="D41" s="113"/>
      <c r="E41" s="113"/>
      <c r="F41" s="113"/>
      <c r="G41" s="113"/>
      <c r="H41" s="113"/>
      <c r="I41" s="113"/>
      <c r="J41" s="113"/>
      <c r="K41" s="113"/>
      <c r="L41" s="113"/>
      <c r="M41" s="114"/>
    </row>
    <row r="42" spans="1:13" ht="17.100000000000001" customHeight="1" thickBot="1" x14ac:dyDescent="0.2">
      <c r="A42" s="65"/>
      <c r="B42" s="103" t="s">
        <v>54</v>
      </c>
      <c r="C42" s="103"/>
      <c r="D42" s="103"/>
      <c r="E42" s="103"/>
      <c r="F42" s="103"/>
      <c r="G42" s="103"/>
      <c r="H42" s="103"/>
      <c r="I42" s="103"/>
      <c r="J42" s="103"/>
      <c r="K42" s="103"/>
      <c r="L42" s="103"/>
      <c r="M42" s="104"/>
    </row>
    <row r="43" spans="1:13" ht="15" customHeight="1" x14ac:dyDescent="0.15"/>
    <row r="44" spans="1:13" ht="15" customHeight="1" x14ac:dyDescent="0.15"/>
    <row r="45" spans="1:13" ht="15" customHeight="1" x14ac:dyDescent="0.15">
      <c r="A45" t="s">
        <v>62</v>
      </c>
    </row>
    <row r="46" spans="1:13" ht="15" customHeight="1" x14ac:dyDescent="0.15"/>
    <row r="47" spans="1:13" x14ac:dyDescent="0.15">
      <c r="A47" t="s">
        <v>55</v>
      </c>
    </row>
    <row r="48" spans="1:13" ht="8.25" customHeight="1" thickBot="1" x14ac:dyDescent="0.2"/>
    <row r="49" spans="1:13" ht="15.75" customHeight="1" thickBot="1" x14ac:dyDescent="0.2">
      <c r="A49" s="120" t="s">
        <v>56</v>
      </c>
      <c r="B49" s="121"/>
      <c r="C49" s="121"/>
      <c r="D49" s="121"/>
      <c r="E49" s="121"/>
      <c r="F49" s="124" t="s">
        <v>144</v>
      </c>
      <c r="G49" s="125"/>
      <c r="H49" s="125"/>
      <c r="I49" s="125"/>
      <c r="J49" s="125"/>
      <c r="K49" s="125"/>
      <c r="L49" s="125"/>
      <c r="M49" s="126"/>
    </row>
    <row r="50" spans="1:13" ht="27" customHeight="1" x14ac:dyDescent="0.15">
      <c r="A50" s="122"/>
      <c r="B50" s="123"/>
      <c r="C50" s="123"/>
      <c r="D50" s="123"/>
      <c r="E50" s="123"/>
      <c r="F50" s="151" t="s">
        <v>59</v>
      </c>
      <c r="G50" s="70" t="s">
        <v>58</v>
      </c>
      <c r="H50" s="107" t="s">
        <v>84</v>
      </c>
      <c r="I50" s="107"/>
      <c r="J50" s="107" t="s">
        <v>86</v>
      </c>
      <c r="K50" s="107"/>
      <c r="L50" s="107" t="s">
        <v>79</v>
      </c>
      <c r="M50" s="108"/>
    </row>
    <row r="51" spans="1:13" ht="27" customHeight="1" thickBot="1" x14ac:dyDescent="0.2">
      <c r="A51" s="146" t="s">
        <v>142</v>
      </c>
      <c r="B51" s="147"/>
      <c r="C51" s="147"/>
      <c r="D51" s="147"/>
      <c r="E51" s="147"/>
      <c r="F51" s="152"/>
      <c r="G51" s="71" t="s">
        <v>57</v>
      </c>
      <c r="H51" s="137">
        <v>106</v>
      </c>
      <c r="I51" s="137"/>
      <c r="J51" s="137">
        <v>75</v>
      </c>
      <c r="K51" s="137"/>
      <c r="L51" s="137">
        <v>29</v>
      </c>
      <c r="M51" s="157"/>
    </row>
    <row r="52" spans="1:13" ht="27" customHeight="1" x14ac:dyDescent="0.15">
      <c r="A52" s="140"/>
      <c r="B52" s="148"/>
      <c r="C52" s="148"/>
      <c r="D52" s="148"/>
      <c r="E52" s="148"/>
      <c r="F52" s="152"/>
      <c r="G52" s="72" t="s">
        <v>58</v>
      </c>
      <c r="H52" s="107"/>
      <c r="I52" s="107"/>
      <c r="J52" s="107"/>
      <c r="K52" s="107"/>
      <c r="L52" s="107"/>
      <c r="M52" s="108"/>
    </row>
    <row r="53" spans="1:13" ht="29.25" customHeight="1" thickBot="1" x14ac:dyDescent="0.2">
      <c r="A53" s="140"/>
      <c r="B53" s="148"/>
      <c r="C53" s="148"/>
      <c r="D53" s="148"/>
      <c r="E53" s="148"/>
      <c r="F53" s="153"/>
      <c r="G53" s="71" t="s">
        <v>57</v>
      </c>
      <c r="H53" s="96"/>
      <c r="I53" s="96"/>
      <c r="J53" s="96"/>
      <c r="K53" s="96"/>
      <c r="L53" s="96"/>
      <c r="M53" s="145"/>
    </row>
    <row r="54" spans="1:13" ht="22.5" customHeight="1" x14ac:dyDescent="0.15">
      <c r="A54" s="140"/>
      <c r="B54" s="148"/>
      <c r="C54" s="148"/>
      <c r="D54" s="148"/>
      <c r="E54" s="148"/>
      <c r="F54" s="151" t="s">
        <v>60</v>
      </c>
      <c r="G54" s="73" t="s">
        <v>58</v>
      </c>
      <c r="H54" s="156" t="s">
        <v>90</v>
      </c>
      <c r="I54" s="156"/>
      <c r="J54" s="135" t="s">
        <v>83</v>
      </c>
      <c r="K54" s="130"/>
      <c r="L54" s="135"/>
      <c r="M54" s="136"/>
    </row>
    <row r="55" spans="1:13" ht="22.5" customHeight="1" x14ac:dyDescent="0.15">
      <c r="A55" s="140"/>
      <c r="B55" s="148"/>
      <c r="C55" s="148"/>
      <c r="D55" s="148"/>
      <c r="E55" s="148"/>
      <c r="F55" s="152"/>
      <c r="G55" s="154" t="s">
        <v>57</v>
      </c>
      <c r="H55" s="40" t="s">
        <v>89</v>
      </c>
      <c r="I55" s="41" t="s">
        <v>35</v>
      </c>
      <c r="J55" s="51" t="s">
        <v>89</v>
      </c>
      <c r="K55" s="41" t="s">
        <v>35</v>
      </c>
      <c r="L55" s="51" t="s">
        <v>89</v>
      </c>
      <c r="M55" s="63" t="s">
        <v>35</v>
      </c>
    </row>
    <row r="56" spans="1:13" ht="29.25" customHeight="1" thickBot="1" x14ac:dyDescent="0.2">
      <c r="A56" s="149"/>
      <c r="B56" s="150"/>
      <c r="C56" s="150"/>
      <c r="D56" s="150"/>
      <c r="E56" s="150"/>
      <c r="F56" s="139"/>
      <c r="G56" s="155"/>
      <c r="H56" s="84">
        <v>9</v>
      </c>
      <c r="I56" s="85">
        <v>7</v>
      </c>
      <c r="J56" s="86">
        <v>18</v>
      </c>
      <c r="K56" s="85">
        <v>9</v>
      </c>
      <c r="L56" s="86"/>
      <c r="M56" s="87"/>
    </row>
    <row r="57" spans="1:13" ht="18" customHeight="1" x14ac:dyDescent="0.15">
      <c r="A57" s="81" t="s">
        <v>88</v>
      </c>
      <c r="B57" s="38"/>
      <c r="C57" s="38"/>
      <c r="D57" s="38"/>
      <c r="E57" s="38"/>
      <c r="F57" s="38"/>
      <c r="G57" s="38"/>
      <c r="H57" s="42"/>
      <c r="I57" s="42"/>
      <c r="J57" s="42"/>
      <c r="K57" s="42"/>
      <c r="L57" s="42"/>
      <c r="M57" s="42"/>
    </row>
    <row r="58" spans="1:13" ht="18" customHeight="1" x14ac:dyDescent="0.15">
      <c r="A58" s="81"/>
      <c r="B58" s="38"/>
      <c r="C58" s="38"/>
      <c r="D58" s="38"/>
      <c r="E58" s="38"/>
      <c r="F58" s="38"/>
      <c r="G58" s="38"/>
      <c r="H58" s="42"/>
      <c r="I58" s="42"/>
      <c r="J58" s="42"/>
      <c r="K58" s="42"/>
      <c r="L58" s="42"/>
      <c r="M58" s="42"/>
    </row>
    <row r="59" spans="1:13" x14ac:dyDescent="0.15">
      <c r="A59" t="s">
        <v>61</v>
      </c>
    </row>
    <row r="61" spans="1:13" s="2" customFormat="1" ht="17.25" x14ac:dyDescent="0.15">
      <c r="G61" s="3" t="s">
        <v>11</v>
      </c>
      <c r="H61" s="3" t="s">
        <v>13</v>
      </c>
      <c r="I61" s="3" t="s">
        <v>12</v>
      </c>
    </row>
    <row r="62" spans="1:13" s="2" customFormat="1" ht="17.25" x14ac:dyDescent="0.15">
      <c r="G62" s="3"/>
      <c r="H62" s="3"/>
      <c r="I62" s="3"/>
    </row>
    <row r="63" spans="1:13" s="2" customFormat="1" ht="17.25" x14ac:dyDescent="0.15">
      <c r="G63" s="3"/>
      <c r="H63" s="3"/>
      <c r="I63" s="3"/>
    </row>
    <row r="64" spans="1:13" s="2" customFormat="1" ht="17.25" x14ac:dyDescent="0.15">
      <c r="A64" t="s">
        <v>63</v>
      </c>
      <c r="G64" s="3"/>
      <c r="H64" s="3"/>
      <c r="I64" s="3"/>
    </row>
    <row r="65" spans="1:13" s="2" customFormat="1" ht="7.5" customHeight="1" thickBot="1" x14ac:dyDescent="0.2">
      <c r="A65"/>
      <c r="G65" s="3"/>
      <c r="H65" s="3"/>
      <c r="I65" s="3"/>
    </row>
    <row r="66" spans="1:13" ht="18.75" customHeight="1" x14ac:dyDescent="0.15">
      <c r="A66" s="138" t="s">
        <v>67</v>
      </c>
      <c r="B66" s="11" t="s">
        <v>124</v>
      </c>
      <c r="C66" s="12" t="s">
        <v>125</v>
      </c>
      <c r="D66" s="12" t="s">
        <v>126</v>
      </c>
      <c r="E66" s="12" t="s">
        <v>127</v>
      </c>
      <c r="F66" s="12" t="s">
        <v>128</v>
      </c>
      <c r="G66" s="95" t="s">
        <v>129</v>
      </c>
      <c r="H66" s="6" t="s">
        <v>20</v>
      </c>
      <c r="I66" s="74" t="s">
        <v>24</v>
      </c>
      <c r="J66" s="76" t="s">
        <v>64</v>
      </c>
    </row>
    <row r="67" spans="1:13" ht="30" customHeight="1" thickBot="1" x14ac:dyDescent="0.2">
      <c r="A67" s="139"/>
      <c r="B67" s="13">
        <v>39</v>
      </c>
      <c r="C67" s="14">
        <v>38</v>
      </c>
      <c r="D67" s="14">
        <v>38</v>
      </c>
      <c r="E67" s="14">
        <v>38</v>
      </c>
      <c r="F67" s="14">
        <v>37</v>
      </c>
      <c r="G67" s="14">
        <v>38</v>
      </c>
      <c r="H67" s="14">
        <f>IF(SUM(B67:G67)=0," ",SUM(B67:G67))</f>
        <v>228</v>
      </c>
      <c r="I67" s="75">
        <f>IF(H67=" "," ",H67/6)</f>
        <v>38</v>
      </c>
      <c r="J67" s="77" t="str">
        <f>IF(I67&lt;20,"○","")</f>
        <v/>
      </c>
    </row>
    <row r="68" spans="1:13" s="2" customFormat="1" ht="17.25" x14ac:dyDescent="0.15">
      <c r="A68"/>
      <c r="G68" s="3"/>
      <c r="H68" s="3"/>
      <c r="I68" s="3"/>
    </row>
    <row r="69" spans="1:13" s="2" customFormat="1" ht="17.25" x14ac:dyDescent="0.15">
      <c r="A69" t="s">
        <v>68</v>
      </c>
      <c r="G69" s="3"/>
      <c r="H69" s="3"/>
      <c r="I69" s="3"/>
    </row>
    <row r="70" spans="1:13" s="2" customFormat="1" ht="8.25" customHeight="1" thickBot="1" x14ac:dyDescent="0.2">
      <c r="A70"/>
      <c r="G70" s="3"/>
      <c r="H70" s="3"/>
      <c r="I70" s="3"/>
    </row>
    <row r="71" spans="1:13" s="2" customFormat="1" ht="33.75" x14ac:dyDescent="0.15">
      <c r="A71" s="91" t="s">
        <v>66</v>
      </c>
      <c r="B71" s="11" t="s">
        <v>130</v>
      </c>
      <c r="C71" s="12" t="s">
        <v>131</v>
      </c>
      <c r="D71" s="12" t="s">
        <v>132</v>
      </c>
      <c r="E71" s="12" t="s">
        <v>133</v>
      </c>
      <c r="F71" s="12" t="s">
        <v>134</v>
      </c>
      <c r="G71" s="12" t="s">
        <v>135</v>
      </c>
      <c r="H71" s="6" t="s">
        <v>20</v>
      </c>
      <c r="I71" s="74" t="s">
        <v>24</v>
      </c>
      <c r="J71" s="76" t="s">
        <v>65</v>
      </c>
    </row>
    <row r="72" spans="1:13" s="2" customFormat="1" ht="47.1" customHeight="1" thickBot="1" x14ac:dyDescent="0.2">
      <c r="A72" s="88" t="s">
        <v>85</v>
      </c>
      <c r="B72" s="13">
        <v>35</v>
      </c>
      <c r="C72" s="14">
        <v>35</v>
      </c>
      <c r="D72" s="14">
        <v>34</v>
      </c>
      <c r="E72" s="14">
        <v>33</v>
      </c>
      <c r="F72" s="14">
        <v>33</v>
      </c>
      <c r="G72" s="14">
        <v>33</v>
      </c>
      <c r="H72" s="14">
        <f>IF(SUM(B72:G72)=0," ",SUM(B72:G72))</f>
        <v>203</v>
      </c>
      <c r="I72" s="75">
        <f>IF(H72=" "," ",H72/6)</f>
        <v>33.833333333333336</v>
      </c>
      <c r="J72" s="77" t="str">
        <f>IF(I72&lt;10,"○","")</f>
        <v/>
      </c>
    </row>
    <row r="73" spans="1:13" s="2" customFormat="1" ht="33.75" x14ac:dyDescent="0.15">
      <c r="A73" s="92" t="s">
        <v>66</v>
      </c>
      <c r="B73" s="11" t="s">
        <v>130</v>
      </c>
      <c r="C73" s="12" t="s">
        <v>131</v>
      </c>
      <c r="D73" s="12" t="s">
        <v>132</v>
      </c>
      <c r="E73" s="12" t="s">
        <v>133</v>
      </c>
      <c r="F73" s="12" t="s">
        <v>134</v>
      </c>
      <c r="G73" s="12" t="s">
        <v>135</v>
      </c>
      <c r="H73" s="6" t="s">
        <v>20</v>
      </c>
      <c r="I73" s="74" t="s">
        <v>24</v>
      </c>
      <c r="J73" s="76" t="s">
        <v>65</v>
      </c>
    </row>
    <row r="74" spans="1:13" s="2" customFormat="1" ht="47.1" customHeight="1" thickBot="1" x14ac:dyDescent="0.2">
      <c r="A74" s="88" t="s">
        <v>80</v>
      </c>
      <c r="B74" s="13">
        <v>1</v>
      </c>
      <c r="C74" s="14">
        <v>8</v>
      </c>
      <c r="D74" s="14">
        <v>1</v>
      </c>
      <c r="E74" s="14">
        <v>3</v>
      </c>
      <c r="F74" s="14">
        <v>4</v>
      </c>
      <c r="G74" s="14">
        <v>1</v>
      </c>
      <c r="H74" s="14">
        <f>IF(SUM(B74:G74)=0," ",SUM(B74:G74))</f>
        <v>18</v>
      </c>
      <c r="I74" s="75">
        <f>IF(H74=" "," ",H74/6)</f>
        <v>3</v>
      </c>
      <c r="J74" s="77" t="str">
        <f>IF(I74&lt;10,"○","")</f>
        <v>○</v>
      </c>
    </row>
    <row r="75" spans="1:13" s="2" customFormat="1" ht="17.25" customHeight="1" x14ac:dyDescent="0.15">
      <c r="A75" s="56"/>
      <c r="B75" s="78"/>
      <c r="C75" s="78"/>
      <c r="D75" s="78"/>
      <c r="E75" s="78"/>
      <c r="F75" s="78"/>
      <c r="G75" s="78"/>
      <c r="H75" s="78"/>
      <c r="I75" s="78"/>
      <c r="J75" s="27"/>
    </row>
    <row r="76" spans="1:13" s="2" customFormat="1" ht="17.25" customHeight="1" x14ac:dyDescent="0.15">
      <c r="A76" t="s">
        <v>95</v>
      </c>
      <c r="B76" s="78"/>
      <c r="C76" s="78"/>
      <c r="D76" s="78"/>
      <c r="E76" s="78"/>
      <c r="F76" s="78"/>
      <c r="G76" s="78"/>
      <c r="H76" s="78"/>
      <c r="I76" s="78"/>
      <c r="J76" s="27"/>
    </row>
    <row r="77" spans="1:13" s="2" customFormat="1" ht="8.25" customHeight="1" thickBot="1" x14ac:dyDescent="0.2">
      <c r="A77"/>
      <c r="B77" s="78"/>
      <c r="C77" s="78"/>
      <c r="D77" s="78"/>
      <c r="E77" s="78"/>
      <c r="F77" s="78"/>
      <c r="G77" s="78"/>
      <c r="H77" s="78"/>
      <c r="I77" s="78"/>
      <c r="J77" s="27"/>
    </row>
    <row r="78" spans="1:13" s="2" customFormat="1" ht="17.25" customHeight="1" x14ac:dyDescent="0.15">
      <c r="A78" s="97" t="s">
        <v>96</v>
      </c>
      <c r="B78" s="98"/>
      <c r="C78" s="98"/>
      <c r="D78" s="98"/>
      <c r="E78" s="98"/>
      <c r="F78" s="98"/>
      <c r="G78" s="98"/>
      <c r="H78" s="98"/>
      <c r="I78" s="98"/>
      <c r="J78" s="98"/>
      <c r="K78" s="98"/>
      <c r="L78" s="98"/>
      <c r="M78" s="99"/>
    </row>
    <row r="79" spans="1:13" s="2" customFormat="1" ht="17.25" customHeight="1" x14ac:dyDescent="0.15">
      <c r="A79" s="140" t="s">
        <v>2</v>
      </c>
      <c r="B79" s="141"/>
      <c r="C79" s="142" t="s">
        <v>3</v>
      </c>
      <c r="D79" s="142"/>
      <c r="E79" s="142" t="s">
        <v>4</v>
      </c>
      <c r="F79" s="142"/>
      <c r="G79" s="142" t="s">
        <v>5</v>
      </c>
      <c r="H79" s="142"/>
      <c r="I79" s="142"/>
      <c r="J79" s="69" t="s">
        <v>6</v>
      </c>
      <c r="K79" s="69" t="s">
        <v>33</v>
      </c>
      <c r="L79" s="35" t="s">
        <v>16</v>
      </c>
      <c r="M79" s="108" t="s">
        <v>32</v>
      </c>
    </row>
    <row r="80" spans="1:13" s="2" customFormat="1" ht="17.25" customHeight="1" x14ac:dyDescent="0.15">
      <c r="A80" s="131"/>
      <c r="B80" s="132"/>
      <c r="C80" s="110"/>
      <c r="D80" s="110"/>
      <c r="E80" s="110"/>
      <c r="F80" s="110"/>
      <c r="G80" s="110"/>
      <c r="H80" s="110"/>
      <c r="I80" s="110"/>
      <c r="J80" s="66" t="s">
        <v>17</v>
      </c>
      <c r="K80" s="66" t="s">
        <v>34</v>
      </c>
      <c r="L80" s="66" t="s">
        <v>18</v>
      </c>
      <c r="M80" s="106"/>
    </row>
    <row r="81" spans="1:13" s="2" customFormat="1" ht="22.5" customHeight="1" x14ac:dyDescent="0.15">
      <c r="A81" s="116" t="s">
        <v>7</v>
      </c>
      <c r="B81" s="117"/>
      <c r="C81" s="102" t="s">
        <v>108</v>
      </c>
      <c r="D81" s="102"/>
      <c r="E81" s="102" t="s">
        <v>113</v>
      </c>
      <c r="F81" s="102"/>
      <c r="G81" s="102" t="s">
        <v>118</v>
      </c>
      <c r="H81" s="102"/>
      <c r="I81" s="102"/>
      <c r="J81" s="45">
        <v>77</v>
      </c>
      <c r="K81" s="44">
        <f>IF(J81=" "," ",ROUNDDOWN(J81*0.8,0))</f>
        <v>61</v>
      </c>
      <c r="L81" s="44">
        <v>57</v>
      </c>
      <c r="M81" s="68" t="str">
        <f>IF(K81&lt;L81,"○","- ")</f>
        <v xml:space="preserve">- </v>
      </c>
    </row>
    <row r="82" spans="1:13" s="2" customFormat="1" ht="22.5" customHeight="1" x14ac:dyDescent="0.15">
      <c r="A82" s="100"/>
      <c r="B82" s="101"/>
      <c r="C82" s="102"/>
      <c r="D82" s="102"/>
      <c r="E82" s="102"/>
      <c r="F82" s="102"/>
      <c r="G82" s="102"/>
      <c r="H82" s="102"/>
      <c r="I82" s="102"/>
      <c r="J82" s="45"/>
      <c r="K82" s="46"/>
      <c r="L82" s="44"/>
      <c r="M82" s="47"/>
    </row>
    <row r="83" spans="1:13" s="2" customFormat="1" ht="22.5" customHeight="1" thickBot="1" x14ac:dyDescent="0.2">
      <c r="A83" s="143"/>
      <c r="B83" s="144"/>
      <c r="C83" s="96"/>
      <c r="D83" s="96"/>
      <c r="E83" s="96"/>
      <c r="F83" s="96"/>
      <c r="G83" s="96"/>
      <c r="H83" s="96"/>
      <c r="I83" s="96"/>
      <c r="J83" s="43"/>
      <c r="K83" s="48"/>
      <c r="L83" s="30"/>
      <c r="M83" s="7"/>
    </row>
    <row r="84" spans="1:13" s="2" customFormat="1" ht="22.5" customHeight="1" x14ac:dyDescent="0.15">
      <c r="A84" s="80" t="s">
        <v>92</v>
      </c>
      <c r="B84" s="27"/>
      <c r="C84" s="38"/>
      <c r="D84" s="38"/>
      <c r="E84" s="38"/>
      <c r="F84" s="38"/>
      <c r="G84" s="38"/>
      <c r="H84" s="38"/>
      <c r="I84" s="38"/>
      <c r="J84" s="42"/>
      <c r="K84" s="79"/>
      <c r="L84" s="56"/>
      <c r="M84" s="56"/>
    </row>
    <row r="85" spans="1:13" s="2" customFormat="1" ht="22.5" customHeight="1" x14ac:dyDescent="0.15">
      <c r="A85" s="62" t="s">
        <v>91</v>
      </c>
      <c r="B85" s="62"/>
      <c r="C85" s="62"/>
      <c r="D85" s="62"/>
      <c r="E85" s="62"/>
      <c r="F85" s="62"/>
      <c r="G85" s="62"/>
      <c r="H85" s="62"/>
      <c r="I85" s="38"/>
      <c r="J85" s="42"/>
      <c r="K85" s="79"/>
      <c r="L85" s="56"/>
      <c r="M85" s="56"/>
    </row>
    <row r="86" spans="1:13" s="2" customFormat="1" ht="17.25" customHeight="1" x14ac:dyDescent="0.15">
      <c r="A86" s="56"/>
      <c r="B86" s="78"/>
      <c r="C86" s="78"/>
      <c r="D86" s="78"/>
      <c r="E86" s="78"/>
      <c r="F86" s="78"/>
      <c r="G86" s="78"/>
      <c r="H86" s="78"/>
      <c r="I86" s="78"/>
      <c r="J86" s="27"/>
    </row>
    <row r="87" spans="1:13" s="2" customFormat="1" ht="17.25" customHeight="1" x14ac:dyDescent="0.15">
      <c r="A87" s="56"/>
      <c r="B87" s="78"/>
      <c r="C87" s="78"/>
      <c r="D87" s="78"/>
      <c r="E87" s="78"/>
      <c r="F87" s="78"/>
      <c r="G87" s="78"/>
      <c r="H87" s="78"/>
      <c r="I87" s="78"/>
      <c r="J87" s="27"/>
    </row>
    <row r="88" spans="1:13" x14ac:dyDescent="0.15">
      <c r="A88" t="s">
        <v>70</v>
      </c>
    </row>
    <row r="89" spans="1:13" ht="8.25" customHeight="1" thickBot="1" x14ac:dyDescent="0.2"/>
    <row r="90" spans="1:13" ht="21" customHeight="1" x14ac:dyDescent="0.15">
      <c r="A90" s="5" t="s">
        <v>41</v>
      </c>
      <c r="B90" s="109"/>
      <c r="C90" s="109"/>
      <c r="D90" s="109"/>
      <c r="E90" s="109"/>
      <c r="F90" s="109"/>
      <c r="G90" s="109"/>
      <c r="H90" s="109"/>
      <c r="I90" s="133"/>
      <c r="J90" s="97" t="s">
        <v>71</v>
      </c>
      <c r="K90" s="98"/>
      <c r="L90" s="99"/>
    </row>
    <row r="91" spans="1:13" ht="13.5" customHeight="1" x14ac:dyDescent="0.15">
      <c r="A91" s="134"/>
      <c r="B91" s="113" t="s">
        <v>72</v>
      </c>
      <c r="C91" s="113"/>
      <c r="D91" s="113"/>
      <c r="E91" s="113"/>
      <c r="F91" s="113"/>
      <c r="G91" s="113"/>
      <c r="H91" s="113"/>
      <c r="I91" s="159"/>
      <c r="J91" s="161" t="s">
        <v>73</v>
      </c>
      <c r="K91" s="162"/>
      <c r="L91" s="163"/>
    </row>
    <row r="92" spans="1:13" s="2" customFormat="1" ht="17.25" x14ac:dyDescent="0.15">
      <c r="A92" s="134"/>
      <c r="B92" s="113"/>
      <c r="C92" s="113"/>
      <c r="D92" s="113"/>
      <c r="E92" s="113"/>
      <c r="F92" s="113"/>
      <c r="G92" s="113"/>
      <c r="H92" s="113"/>
      <c r="I92" s="159"/>
      <c r="J92" s="164"/>
      <c r="K92" s="165"/>
      <c r="L92" s="166"/>
    </row>
    <row r="93" spans="1:13" x14ac:dyDescent="0.15">
      <c r="A93" s="134"/>
      <c r="B93" s="113"/>
      <c r="C93" s="113"/>
      <c r="D93" s="113"/>
      <c r="E93" s="113"/>
      <c r="F93" s="113"/>
      <c r="G93" s="113"/>
      <c r="H93" s="113"/>
      <c r="I93" s="159"/>
      <c r="J93" s="167"/>
      <c r="K93" s="168"/>
      <c r="L93" s="169"/>
    </row>
    <row r="94" spans="1:13" ht="13.5" customHeight="1" x14ac:dyDescent="0.15">
      <c r="A94" s="134"/>
      <c r="B94" s="113" t="s">
        <v>75</v>
      </c>
      <c r="C94" s="113"/>
      <c r="D94" s="113"/>
      <c r="E94" s="113"/>
      <c r="F94" s="113"/>
      <c r="G94" s="113"/>
      <c r="H94" s="113"/>
      <c r="I94" s="159"/>
      <c r="J94" s="161" t="s">
        <v>73</v>
      </c>
      <c r="K94" s="162"/>
      <c r="L94" s="163"/>
    </row>
    <row r="95" spans="1:13" x14ac:dyDescent="0.15">
      <c r="A95" s="134"/>
      <c r="B95" s="113"/>
      <c r="C95" s="113"/>
      <c r="D95" s="113"/>
      <c r="E95" s="113"/>
      <c r="F95" s="113"/>
      <c r="G95" s="113"/>
      <c r="H95" s="113"/>
      <c r="I95" s="159"/>
      <c r="J95" s="164"/>
      <c r="K95" s="165"/>
      <c r="L95" s="166"/>
    </row>
    <row r="96" spans="1:13" x14ac:dyDescent="0.15">
      <c r="A96" s="134"/>
      <c r="B96" s="113"/>
      <c r="C96" s="113"/>
      <c r="D96" s="113"/>
      <c r="E96" s="113"/>
      <c r="F96" s="113"/>
      <c r="G96" s="113"/>
      <c r="H96" s="113"/>
      <c r="I96" s="159"/>
      <c r="J96" s="167"/>
      <c r="K96" s="168"/>
      <c r="L96" s="169"/>
    </row>
    <row r="97" spans="1:12" ht="13.5" customHeight="1" x14ac:dyDescent="0.15">
      <c r="A97" s="134"/>
      <c r="B97" s="115" t="s">
        <v>76</v>
      </c>
      <c r="C97" s="113"/>
      <c r="D97" s="113"/>
      <c r="E97" s="113"/>
      <c r="F97" s="113"/>
      <c r="G97" s="113"/>
      <c r="H97" s="113"/>
      <c r="I97" s="159"/>
      <c r="J97" s="161" t="s">
        <v>103</v>
      </c>
      <c r="K97" s="162"/>
      <c r="L97" s="163"/>
    </row>
    <row r="98" spans="1:12" x14ac:dyDescent="0.15">
      <c r="A98" s="134"/>
      <c r="B98" s="113"/>
      <c r="C98" s="113"/>
      <c r="D98" s="113"/>
      <c r="E98" s="113"/>
      <c r="F98" s="113"/>
      <c r="G98" s="113"/>
      <c r="H98" s="113"/>
      <c r="I98" s="159"/>
      <c r="J98" s="164"/>
      <c r="K98" s="165"/>
      <c r="L98" s="166"/>
    </row>
    <row r="99" spans="1:12" x14ac:dyDescent="0.15">
      <c r="A99" s="134"/>
      <c r="B99" s="113"/>
      <c r="C99" s="113"/>
      <c r="D99" s="113"/>
      <c r="E99" s="113"/>
      <c r="F99" s="113"/>
      <c r="G99" s="113"/>
      <c r="H99" s="113"/>
      <c r="I99" s="159"/>
      <c r="J99" s="167"/>
      <c r="K99" s="168"/>
      <c r="L99" s="169"/>
    </row>
    <row r="100" spans="1:12" ht="13.5" customHeight="1" x14ac:dyDescent="0.15">
      <c r="A100" s="134" t="s">
        <v>74</v>
      </c>
      <c r="B100" s="115" t="s">
        <v>98</v>
      </c>
      <c r="C100" s="113"/>
      <c r="D100" s="113"/>
      <c r="E100" s="113"/>
      <c r="F100" s="113"/>
      <c r="G100" s="113"/>
      <c r="H100" s="113"/>
      <c r="I100" s="159"/>
      <c r="J100" s="161" t="s">
        <v>104</v>
      </c>
      <c r="K100" s="162"/>
      <c r="L100" s="163"/>
    </row>
    <row r="101" spans="1:12" x14ac:dyDescent="0.15">
      <c r="A101" s="134"/>
      <c r="B101" s="113"/>
      <c r="C101" s="113"/>
      <c r="D101" s="113"/>
      <c r="E101" s="113"/>
      <c r="F101" s="113"/>
      <c r="G101" s="113"/>
      <c r="H101" s="113"/>
      <c r="I101" s="159"/>
      <c r="J101" s="164"/>
      <c r="K101" s="165"/>
      <c r="L101" s="166"/>
    </row>
    <row r="102" spans="1:12" ht="14.25" thickBot="1" x14ac:dyDescent="0.2">
      <c r="A102" s="158"/>
      <c r="B102" s="103"/>
      <c r="C102" s="103"/>
      <c r="D102" s="103"/>
      <c r="E102" s="103"/>
      <c r="F102" s="103"/>
      <c r="G102" s="103"/>
      <c r="H102" s="103"/>
      <c r="I102" s="160"/>
      <c r="J102" s="170"/>
      <c r="K102" s="171"/>
      <c r="L102" s="172"/>
    </row>
    <row r="106" spans="1:12" x14ac:dyDescent="0.15">
      <c r="A106" t="s">
        <v>93</v>
      </c>
    </row>
  </sheetData>
  <mergeCells count="96">
    <mergeCell ref="A97:A99"/>
    <mergeCell ref="B97:I99"/>
    <mergeCell ref="J97:L99"/>
    <mergeCell ref="A100:A102"/>
    <mergeCell ref="B100:I102"/>
    <mergeCell ref="J100:L102"/>
    <mergeCell ref="J90:L90"/>
    <mergeCell ref="A91:A93"/>
    <mergeCell ref="B91:I93"/>
    <mergeCell ref="J91:L93"/>
    <mergeCell ref="A94:A96"/>
    <mergeCell ref="B94:I96"/>
    <mergeCell ref="J94:L96"/>
    <mergeCell ref="A83:B83"/>
    <mergeCell ref="C83:D83"/>
    <mergeCell ref="E83:F83"/>
    <mergeCell ref="G83:I83"/>
    <mergeCell ref="B90:I90"/>
    <mergeCell ref="C82:D82"/>
    <mergeCell ref="E82:F82"/>
    <mergeCell ref="G82:I82"/>
    <mergeCell ref="A66:A67"/>
    <mergeCell ref="A78:M78"/>
    <mergeCell ref="A79:B80"/>
    <mergeCell ref="C79:D80"/>
    <mergeCell ref="E79:F80"/>
    <mergeCell ref="G79:I80"/>
    <mergeCell ref="M79:M80"/>
    <mergeCell ref="A81:B81"/>
    <mergeCell ref="C81:D81"/>
    <mergeCell ref="E81:F81"/>
    <mergeCell ref="G81:I81"/>
    <mergeCell ref="A82:B82"/>
    <mergeCell ref="L53:M53"/>
    <mergeCell ref="F54:F56"/>
    <mergeCell ref="H54:I54"/>
    <mergeCell ref="J54:K54"/>
    <mergeCell ref="L54:M54"/>
    <mergeCell ref="G55:G56"/>
    <mergeCell ref="B42:M42"/>
    <mergeCell ref="A49:E50"/>
    <mergeCell ref="F49:M49"/>
    <mergeCell ref="F50:F53"/>
    <mergeCell ref="H50:I50"/>
    <mergeCell ref="J50:K50"/>
    <mergeCell ref="L50:M50"/>
    <mergeCell ref="A51:E56"/>
    <mergeCell ref="H51:I51"/>
    <mergeCell ref="J51:K51"/>
    <mergeCell ref="L51:M51"/>
    <mergeCell ref="H52:I52"/>
    <mergeCell ref="J52:K52"/>
    <mergeCell ref="L52:M52"/>
    <mergeCell ref="H53:I53"/>
    <mergeCell ref="J53:K53"/>
    <mergeCell ref="B37:M37"/>
    <mergeCell ref="B38:M38"/>
    <mergeCell ref="B39:M39"/>
    <mergeCell ref="B40:M40"/>
    <mergeCell ref="B41:M41"/>
    <mergeCell ref="A15:B15"/>
    <mergeCell ref="C15:D15"/>
    <mergeCell ref="E15:F15"/>
    <mergeCell ref="G15:I15"/>
    <mergeCell ref="B36:M36"/>
    <mergeCell ref="A13:B13"/>
    <mergeCell ref="C13:D13"/>
    <mergeCell ref="E13:F13"/>
    <mergeCell ref="G13:I13"/>
    <mergeCell ref="A14:B14"/>
    <mergeCell ref="C14:D14"/>
    <mergeCell ref="E14:F14"/>
    <mergeCell ref="G14:I14"/>
    <mergeCell ref="A11:B11"/>
    <mergeCell ref="C11:D11"/>
    <mergeCell ref="E11:F11"/>
    <mergeCell ref="G11:I11"/>
    <mergeCell ref="A12:B12"/>
    <mergeCell ref="C12:D12"/>
    <mergeCell ref="E12:F12"/>
    <mergeCell ref="G12:I12"/>
    <mergeCell ref="A9:B9"/>
    <mergeCell ref="C9:D9"/>
    <mergeCell ref="E9:F9"/>
    <mergeCell ref="G9:I9"/>
    <mergeCell ref="A10:B10"/>
    <mergeCell ref="C10:D10"/>
    <mergeCell ref="E10:F10"/>
    <mergeCell ref="G10:I10"/>
    <mergeCell ref="A2:M2"/>
    <mergeCell ref="A7:B8"/>
    <mergeCell ref="C7:D8"/>
    <mergeCell ref="E7:F8"/>
    <mergeCell ref="G7:I8"/>
    <mergeCell ref="M7:M8"/>
    <mergeCell ref="L4:M4"/>
  </mergeCells>
  <phoneticPr fontId="2"/>
  <dataValidations count="4">
    <dataValidation type="list" allowBlank="1" showInputMessage="1" showErrorMessage="1" sqref="H50:M50 H52:M52" xr:uid="{00000000-0002-0000-0200-000000000000}">
      <formula1>"訪問介護,訪問入浴介護,通所介護,短期入所生活介護,特定施設入居者生活介護（地域密着）,福祉用具貸与,定期巡回・随時対応型訪問介護看護,夜間対応型訪問介護,認知症対応型通所介護,小規模多機能型居宅介護,認知症対応型共同生活介護,看護小規模多機能型居宅介護"</formula1>
    </dataValidation>
    <dataValidation type="list" allowBlank="1" showInputMessage="1" showErrorMessage="1" sqref="H54:M54" xr:uid="{00000000-0002-0000-0200-000001000000}">
      <formula1>"訪問看護,訪問リハビリテーション,通所リハビリテーション,短期入所療養介護"</formula1>
    </dataValidation>
    <dataValidation type="list" allowBlank="1" showInputMessage="1" showErrorMessage="1" sqref="A37:A42 A91:A102" xr:uid="{00000000-0002-0000-0200-000002000000}">
      <formula1>"○"</formula1>
    </dataValidation>
    <dataValidation type="list" allowBlank="1" showInputMessage="1" showErrorMessage="1" sqref="A72 A74 A9:B15 A81:B81" xr:uid="{00000000-0002-0000-0200-000003000000}">
      <formula1>"訪問介護,訪問入浴介護,通所介護,短期入所生活介護,特定施設入居者生活介護（地域密着）,福祉用具貸与,定期巡回・随時対応型訪問介護看護,夜間対応型訪問介護,認知症対応型通所介護,小規模多機能型居宅介護,認知症対応型共同生活介護,看護小規模多機能型居宅介護,訪問看護,訪問リハビリテーション,通所リハビリテーション,短期入所療養介護"</formula1>
    </dataValidation>
  </dataValidations>
  <pageMargins left="0.70866141732283472" right="0.70866141732283472" top="0.78740157480314965" bottom="0.78740157480314965" header="0.51181102362204722" footer="0.51181102362204722"/>
  <pageSetup paperSize="9" orientation="landscape" cellComments="asDisplayed"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1"/>
  <sheetViews>
    <sheetView zoomScaleNormal="100" workbookViewId="0">
      <selection activeCell="M7" sqref="M7"/>
    </sheetView>
  </sheetViews>
  <sheetFormatPr defaultRowHeight="13.5" x14ac:dyDescent="0.15"/>
  <cols>
    <col min="1" max="1" width="29.5" customWidth="1"/>
    <col min="2" max="2" width="14.125" customWidth="1"/>
    <col min="3" max="3" width="26.125" customWidth="1"/>
    <col min="4" max="9" width="7.875" customWidth="1"/>
    <col min="10" max="10" width="9.875" customWidth="1"/>
    <col min="11" max="11" width="8" bestFit="1" customWidth="1"/>
  </cols>
  <sheetData>
    <row r="1" spans="1:11" x14ac:dyDescent="0.15">
      <c r="A1" t="s">
        <v>28</v>
      </c>
      <c r="J1" s="187" t="s">
        <v>143</v>
      </c>
      <c r="K1" s="187"/>
    </row>
    <row r="2" spans="1:11" ht="18.75" x14ac:dyDescent="0.15">
      <c r="A2" s="183" t="s">
        <v>14</v>
      </c>
      <c r="B2" s="183"/>
      <c r="C2" s="183"/>
      <c r="D2" s="183"/>
      <c r="E2" s="183"/>
      <c r="F2" s="183"/>
      <c r="G2" s="183"/>
      <c r="H2" s="183"/>
      <c r="I2" s="183"/>
      <c r="J2" s="183"/>
      <c r="K2" s="183"/>
    </row>
    <row r="3" spans="1:11" ht="20.25" customHeight="1" thickBot="1" x14ac:dyDescent="0.2">
      <c r="A3" t="s">
        <v>31</v>
      </c>
      <c r="C3" s="28" t="s">
        <v>0</v>
      </c>
      <c r="D3" s="148">
        <v>1176543200</v>
      </c>
      <c r="E3" s="148"/>
      <c r="F3" s="27" t="s">
        <v>1</v>
      </c>
      <c r="G3" s="148" t="s">
        <v>136</v>
      </c>
      <c r="H3" s="148"/>
      <c r="I3" s="148"/>
      <c r="J3" s="148"/>
      <c r="K3" s="148"/>
    </row>
    <row r="4" spans="1:11" x14ac:dyDescent="0.15">
      <c r="A4" s="5" t="s">
        <v>3</v>
      </c>
      <c r="B4" s="6" t="s">
        <v>0</v>
      </c>
      <c r="C4" s="6" t="s">
        <v>1</v>
      </c>
      <c r="D4" s="11" t="s">
        <v>130</v>
      </c>
      <c r="E4" s="12" t="s">
        <v>131</v>
      </c>
      <c r="F4" s="12" t="s">
        <v>132</v>
      </c>
      <c r="G4" s="12" t="s">
        <v>133</v>
      </c>
      <c r="H4" s="12" t="s">
        <v>134</v>
      </c>
      <c r="I4" s="12" t="s">
        <v>135</v>
      </c>
      <c r="J4" s="82" t="s">
        <v>22</v>
      </c>
      <c r="K4" s="89" t="s">
        <v>23</v>
      </c>
    </row>
    <row r="5" spans="1:11" ht="17.25" customHeight="1" x14ac:dyDescent="0.15">
      <c r="A5" s="188" t="s">
        <v>137</v>
      </c>
      <c r="B5" s="32">
        <v>1176543200</v>
      </c>
      <c r="C5" s="32" t="s">
        <v>138</v>
      </c>
      <c r="D5" s="32">
        <v>20</v>
      </c>
      <c r="E5" s="32">
        <v>20</v>
      </c>
      <c r="F5" s="32">
        <v>19</v>
      </c>
      <c r="G5" s="32">
        <v>19</v>
      </c>
      <c r="H5" s="32">
        <v>18</v>
      </c>
      <c r="I5" s="32">
        <v>18</v>
      </c>
      <c r="J5" s="191">
        <v>183</v>
      </c>
      <c r="K5" s="189" t="s">
        <v>29</v>
      </c>
    </row>
    <row r="6" spans="1:11" ht="17.25" customHeight="1" x14ac:dyDescent="0.15">
      <c r="A6" s="188"/>
      <c r="B6" s="33">
        <v>1176666666</v>
      </c>
      <c r="C6" s="33" t="s">
        <v>139</v>
      </c>
      <c r="D6" s="33">
        <v>12</v>
      </c>
      <c r="E6" s="33">
        <v>12</v>
      </c>
      <c r="F6" s="33">
        <v>12</v>
      </c>
      <c r="G6" s="33">
        <v>11</v>
      </c>
      <c r="H6" s="33">
        <v>11</v>
      </c>
      <c r="I6" s="33">
        <v>11</v>
      </c>
      <c r="J6" s="192"/>
      <c r="K6" s="190"/>
    </row>
    <row r="7" spans="1:11" ht="17.25" customHeight="1" x14ac:dyDescent="0.15">
      <c r="A7" s="188"/>
      <c r="B7" s="33"/>
      <c r="C7" s="33"/>
      <c r="D7" s="33"/>
      <c r="E7" s="33"/>
      <c r="F7" s="33"/>
      <c r="G7" s="33"/>
      <c r="H7" s="33"/>
      <c r="I7" s="33"/>
      <c r="J7" s="192"/>
      <c r="K7" s="190"/>
    </row>
    <row r="8" spans="1:11" ht="17.25" customHeight="1" x14ac:dyDescent="0.15">
      <c r="A8" s="188"/>
      <c r="B8" s="34"/>
      <c r="C8" s="34"/>
      <c r="D8" s="34"/>
      <c r="E8" s="34"/>
      <c r="F8" s="34"/>
      <c r="G8" s="34"/>
      <c r="H8" s="34"/>
      <c r="I8" s="34"/>
      <c r="J8" s="193"/>
      <c r="K8" s="190"/>
    </row>
    <row r="9" spans="1:11" ht="17.25" customHeight="1" x14ac:dyDescent="0.15">
      <c r="A9" s="188" t="s">
        <v>141</v>
      </c>
      <c r="B9" s="32">
        <v>1175555555</v>
      </c>
      <c r="C9" s="32" t="s">
        <v>140</v>
      </c>
      <c r="D9" s="32">
        <v>3</v>
      </c>
      <c r="E9" s="32">
        <v>3</v>
      </c>
      <c r="F9" s="32">
        <v>3</v>
      </c>
      <c r="G9" s="32">
        <v>3</v>
      </c>
      <c r="H9" s="32">
        <v>4</v>
      </c>
      <c r="I9" s="32">
        <v>4</v>
      </c>
      <c r="J9" s="191">
        <v>20</v>
      </c>
      <c r="K9" s="189"/>
    </row>
    <row r="10" spans="1:11" ht="17.25" customHeight="1" x14ac:dyDescent="0.15">
      <c r="A10" s="188"/>
      <c r="B10" s="33"/>
      <c r="C10" s="33"/>
      <c r="D10" s="33"/>
      <c r="E10" s="33"/>
      <c r="F10" s="33"/>
      <c r="G10" s="33"/>
      <c r="H10" s="33"/>
      <c r="I10" s="33"/>
      <c r="J10" s="192"/>
      <c r="K10" s="190"/>
    </row>
    <row r="11" spans="1:11" ht="17.25" customHeight="1" x14ac:dyDescent="0.15">
      <c r="A11" s="188"/>
      <c r="B11" s="33"/>
      <c r="C11" s="33"/>
      <c r="D11" s="33"/>
      <c r="E11" s="33"/>
      <c r="F11" s="33"/>
      <c r="G11" s="33"/>
      <c r="H11" s="33"/>
      <c r="I11" s="33"/>
      <c r="J11" s="192"/>
      <c r="K11" s="190"/>
    </row>
    <row r="12" spans="1:11" ht="17.25" customHeight="1" x14ac:dyDescent="0.15">
      <c r="A12" s="188"/>
      <c r="B12" s="34"/>
      <c r="C12" s="34"/>
      <c r="D12" s="34"/>
      <c r="E12" s="34"/>
      <c r="F12" s="34"/>
      <c r="G12" s="34"/>
      <c r="H12" s="34"/>
      <c r="I12" s="34"/>
      <c r="J12" s="193"/>
      <c r="K12" s="190"/>
    </row>
    <row r="13" spans="1:11" ht="17.25" customHeight="1" x14ac:dyDescent="0.15">
      <c r="A13" s="188"/>
      <c r="B13" s="32"/>
      <c r="C13" s="32"/>
      <c r="D13" s="32"/>
      <c r="E13" s="32"/>
      <c r="F13" s="32"/>
      <c r="G13" s="32"/>
      <c r="H13" s="32"/>
      <c r="I13" s="32"/>
      <c r="J13" s="194"/>
      <c r="K13" s="189"/>
    </row>
    <row r="14" spans="1:11" ht="17.25" customHeight="1" x14ac:dyDescent="0.15">
      <c r="A14" s="188"/>
      <c r="B14" s="33"/>
      <c r="C14" s="33"/>
      <c r="D14" s="33"/>
      <c r="E14" s="33"/>
      <c r="F14" s="33"/>
      <c r="G14" s="33"/>
      <c r="H14" s="33"/>
      <c r="I14" s="33"/>
      <c r="J14" s="195"/>
      <c r="K14" s="190"/>
    </row>
    <row r="15" spans="1:11" ht="17.25" customHeight="1" x14ac:dyDescent="0.15">
      <c r="A15" s="188"/>
      <c r="B15" s="33"/>
      <c r="C15" s="33"/>
      <c r="D15" s="33"/>
      <c r="E15" s="33"/>
      <c r="F15" s="33"/>
      <c r="G15" s="33"/>
      <c r="H15" s="33"/>
      <c r="I15" s="33"/>
      <c r="J15" s="195"/>
      <c r="K15" s="190"/>
    </row>
    <row r="16" spans="1:11" ht="17.25" customHeight="1" x14ac:dyDescent="0.15">
      <c r="A16" s="188"/>
      <c r="B16" s="34"/>
      <c r="C16" s="34"/>
      <c r="D16" s="34"/>
      <c r="E16" s="34"/>
      <c r="F16" s="34"/>
      <c r="G16" s="34"/>
      <c r="H16" s="34"/>
      <c r="I16" s="34"/>
      <c r="J16" s="195"/>
      <c r="K16" s="190"/>
    </row>
    <row r="17" spans="1:11" ht="17.25" customHeight="1" x14ac:dyDescent="0.15">
      <c r="A17" s="188"/>
      <c r="B17" s="32"/>
      <c r="C17" s="32"/>
      <c r="D17" s="32"/>
      <c r="E17" s="32"/>
      <c r="F17" s="32"/>
      <c r="G17" s="32"/>
      <c r="H17" s="32"/>
      <c r="I17" s="32"/>
      <c r="J17" s="194"/>
      <c r="K17" s="189"/>
    </row>
    <row r="18" spans="1:11" ht="17.25" customHeight="1" x14ac:dyDescent="0.15">
      <c r="A18" s="188"/>
      <c r="B18" s="33"/>
      <c r="C18" s="33"/>
      <c r="D18" s="33"/>
      <c r="E18" s="33"/>
      <c r="F18" s="33"/>
      <c r="G18" s="33"/>
      <c r="H18" s="33"/>
      <c r="I18" s="33"/>
      <c r="J18" s="195"/>
      <c r="K18" s="190"/>
    </row>
    <row r="19" spans="1:11" ht="17.25" customHeight="1" x14ac:dyDescent="0.15">
      <c r="A19" s="188"/>
      <c r="B19" s="33"/>
      <c r="C19" s="33"/>
      <c r="D19" s="33"/>
      <c r="E19" s="33"/>
      <c r="F19" s="33"/>
      <c r="G19" s="33"/>
      <c r="H19" s="33"/>
      <c r="I19" s="33"/>
      <c r="J19" s="195"/>
      <c r="K19" s="190"/>
    </row>
    <row r="20" spans="1:11" ht="17.25" customHeight="1" x14ac:dyDescent="0.15">
      <c r="A20" s="188"/>
      <c r="B20" s="34"/>
      <c r="C20" s="34"/>
      <c r="D20" s="34"/>
      <c r="E20" s="34"/>
      <c r="F20" s="34"/>
      <c r="G20" s="34"/>
      <c r="H20" s="34"/>
      <c r="I20" s="34"/>
      <c r="J20" s="195"/>
      <c r="K20" s="190"/>
    </row>
    <row r="21" spans="1:11" ht="17.25" customHeight="1" x14ac:dyDescent="0.15">
      <c r="A21" s="188"/>
      <c r="B21" s="32"/>
      <c r="C21" s="32"/>
      <c r="D21" s="32"/>
      <c r="E21" s="32"/>
      <c r="F21" s="32"/>
      <c r="G21" s="32"/>
      <c r="H21" s="32"/>
      <c r="I21" s="32"/>
      <c r="J21" s="194"/>
      <c r="K21" s="189"/>
    </row>
    <row r="22" spans="1:11" ht="17.25" customHeight="1" x14ac:dyDescent="0.15">
      <c r="A22" s="188"/>
      <c r="B22" s="33"/>
      <c r="C22" s="33"/>
      <c r="D22" s="33"/>
      <c r="E22" s="33"/>
      <c r="F22" s="33"/>
      <c r="G22" s="33"/>
      <c r="H22" s="33"/>
      <c r="I22" s="33"/>
      <c r="J22" s="195"/>
      <c r="K22" s="190"/>
    </row>
    <row r="23" spans="1:11" ht="17.25" customHeight="1" x14ac:dyDescent="0.15">
      <c r="A23" s="188"/>
      <c r="B23" s="33"/>
      <c r="C23" s="33"/>
      <c r="D23" s="33"/>
      <c r="E23" s="33"/>
      <c r="F23" s="33"/>
      <c r="G23" s="33"/>
      <c r="H23" s="33"/>
      <c r="I23" s="33"/>
      <c r="J23" s="195"/>
      <c r="K23" s="190"/>
    </row>
    <row r="24" spans="1:11" ht="17.25" customHeight="1" x14ac:dyDescent="0.15">
      <c r="A24" s="188"/>
      <c r="B24" s="34"/>
      <c r="C24" s="34"/>
      <c r="D24" s="34"/>
      <c r="E24" s="34"/>
      <c r="F24" s="34"/>
      <c r="G24" s="34"/>
      <c r="H24" s="34"/>
      <c r="I24" s="34"/>
      <c r="J24" s="195"/>
      <c r="K24" s="190"/>
    </row>
    <row r="25" spans="1:11" ht="17.25" customHeight="1" x14ac:dyDescent="0.15">
      <c r="A25" s="188"/>
      <c r="B25" s="32"/>
      <c r="C25" s="32"/>
      <c r="D25" s="32"/>
      <c r="E25" s="32"/>
      <c r="F25" s="32"/>
      <c r="G25" s="32"/>
      <c r="H25" s="32"/>
      <c r="I25" s="32"/>
      <c r="J25" s="194"/>
      <c r="K25" s="189"/>
    </row>
    <row r="26" spans="1:11" ht="17.25" customHeight="1" x14ac:dyDescent="0.15">
      <c r="A26" s="188"/>
      <c r="B26" s="33"/>
      <c r="C26" s="33"/>
      <c r="D26" s="33"/>
      <c r="E26" s="33"/>
      <c r="F26" s="33"/>
      <c r="G26" s="33"/>
      <c r="H26" s="33"/>
      <c r="I26" s="33"/>
      <c r="J26" s="195"/>
      <c r="K26" s="190"/>
    </row>
    <row r="27" spans="1:11" ht="17.25" customHeight="1" x14ac:dyDescent="0.15">
      <c r="A27" s="188"/>
      <c r="B27" s="33"/>
      <c r="C27" s="33"/>
      <c r="D27" s="33"/>
      <c r="E27" s="33"/>
      <c r="F27" s="33"/>
      <c r="G27" s="33"/>
      <c r="H27" s="33"/>
      <c r="I27" s="33"/>
      <c r="J27" s="195"/>
      <c r="K27" s="190"/>
    </row>
    <row r="28" spans="1:11" ht="17.25" customHeight="1" thickBot="1" x14ac:dyDescent="0.2">
      <c r="A28" s="196"/>
      <c r="B28" s="35"/>
      <c r="C28" s="35"/>
      <c r="D28" s="35"/>
      <c r="E28" s="35"/>
      <c r="F28" s="35"/>
      <c r="G28" s="35"/>
      <c r="H28" s="35"/>
      <c r="I28" s="35"/>
      <c r="J28" s="195"/>
      <c r="K28" s="190"/>
    </row>
    <row r="29" spans="1:11" ht="18.75" customHeight="1" thickBot="1" x14ac:dyDescent="0.2">
      <c r="A29" s="173" t="s">
        <v>87</v>
      </c>
      <c r="B29" s="174"/>
      <c r="C29" s="174"/>
      <c r="D29" s="8">
        <f>SUM(D5:D28)</f>
        <v>35</v>
      </c>
      <c r="E29" s="8">
        <f t="shared" ref="E29:J29" si="0">SUM(E5:E28)</f>
        <v>35</v>
      </c>
      <c r="F29" s="8">
        <f t="shared" si="0"/>
        <v>34</v>
      </c>
      <c r="G29" s="8">
        <f t="shared" si="0"/>
        <v>33</v>
      </c>
      <c r="H29" s="8">
        <f t="shared" si="0"/>
        <v>33</v>
      </c>
      <c r="I29" s="9">
        <f t="shared" si="0"/>
        <v>33</v>
      </c>
      <c r="J29" s="36">
        <f t="shared" si="0"/>
        <v>203</v>
      </c>
      <c r="K29" s="37" t="s">
        <v>30</v>
      </c>
    </row>
    <row r="30" spans="1:11" x14ac:dyDescent="0.15">
      <c r="A30" t="s">
        <v>19</v>
      </c>
    </row>
    <row r="31" spans="1:11" x14ac:dyDescent="0.15">
      <c r="A31" t="s">
        <v>25</v>
      </c>
    </row>
  </sheetData>
  <sheetProtection insertColumns="0" insertRows="0"/>
  <mergeCells count="23">
    <mergeCell ref="A25:A28"/>
    <mergeCell ref="J25:J28"/>
    <mergeCell ref="K25:K28"/>
    <mergeCell ref="A29:C29"/>
    <mergeCell ref="A17:A20"/>
    <mergeCell ref="J17:J20"/>
    <mergeCell ref="K17:K20"/>
    <mergeCell ref="A21:A24"/>
    <mergeCell ref="J21:J24"/>
    <mergeCell ref="K21:K24"/>
    <mergeCell ref="A9:A12"/>
    <mergeCell ref="K9:K12"/>
    <mergeCell ref="A13:A16"/>
    <mergeCell ref="J13:J16"/>
    <mergeCell ref="K13:K16"/>
    <mergeCell ref="J9:J12"/>
    <mergeCell ref="J1:K1"/>
    <mergeCell ref="A2:K2"/>
    <mergeCell ref="D3:E3"/>
    <mergeCell ref="G3:K3"/>
    <mergeCell ref="A5:A8"/>
    <mergeCell ref="K5:K8"/>
    <mergeCell ref="J5:J8"/>
  </mergeCells>
  <phoneticPr fontId="2"/>
  <pageMargins left="0.59055118110236227" right="0.59055118110236227" top="0.78740157480314965" bottom="0.78740157480314965" header="0.51181102362204722" footer="0.51181102362204722"/>
  <pageSetup paperSize="9" orientation="landscape" cellComments="asDisplayed"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別紙１</vt:lpstr>
      <vt:lpstr>別紙2</vt:lpstr>
      <vt:lpstr>別紙１ (記入例)</vt:lpstr>
      <vt:lpstr>別紙2 (記入例)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齋藤 芸路</cp:lastModifiedBy>
  <cp:lastPrinted>2023-10-06T02:39:10Z</cp:lastPrinted>
  <dcterms:modified xsi:type="dcterms:W3CDTF">2023-10-06T02:39:15Z</dcterms:modified>
</cp:coreProperties>
</file>